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1885" yWindow="-21885" windowWidth="29040" windowHeight="16440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F35" i="1"/>
  <c r="H35" i="1" s="1"/>
  <c r="F32" i="1"/>
  <c r="H32" i="1" s="1"/>
  <c r="F31" i="1"/>
  <c r="H31" i="1" s="1"/>
  <c r="F30" i="1"/>
  <c r="H30" i="1" s="1"/>
  <c r="F29" i="1"/>
  <c r="H29" i="1" s="1"/>
  <c r="F28" i="1"/>
  <c r="F27" i="1"/>
  <c r="H27" i="1" s="1"/>
  <c r="F26" i="1"/>
  <c r="H26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3" i="1"/>
  <c r="H13" i="1" s="1"/>
  <c r="F11" i="1"/>
  <c r="H11" i="1" s="1"/>
  <c r="F10" i="1"/>
  <c r="H10" i="1" s="1"/>
  <c r="F9" i="1"/>
  <c r="H9" i="1" s="1"/>
  <c r="F8" i="1"/>
  <c r="H8" i="1" s="1"/>
  <c r="F7" i="1"/>
  <c r="H7" i="1" s="1"/>
  <c r="F6" i="1"/>
  <c r="H6" i="1" s="1"/>
  <c r="F14" i="1" l="1"/>
  <c r="H14" i="1" s="1"/>
  <c r="G36" i="1"/>
  <c r="H36" i="1" s="1"/>
  <c r="F12" i="1"/>
  <c r="H12" i="1" s="1"/>
  <c r="G37" i="1" l="1"/>
  <c r="H37" i="1" s="1"/>
  <c r="H38" i="1" s="1"/>
  <c r="G38" i="1" l="1"/>
  <c r="E43" i="1" s="1"/>
  <c r="G43" i="1" s="1"/>
  <c r="F43" i="1" s="1"/>
  <c r="F38" i="1"/>
  <c r="B38" i="1" l="1"/>
  <c r="E41" i="1" s="1"/>
  <c r="G41" i="1" s="1"/>
  <c r="F41" i="1" s="1"/>
  <c r="E42" i="1"/>
  <c r="G42" i="1" l="1"/>
  <c r="F42" i="1" s="1"/>
</calcChain>
</file>

<file path=xl/sharedStrings.xml><?xml version="1.0" encoding="utf-8"?>
<sst xmlns="http://schemas.openxmlformats.org/spreadsheetml/2006/main" count="142" uniqueCount="92">
  <si>
    <t>Předběžný souhrnný rozpočet k akci VO Boršov nad Vltavou z dotace NPO</t>
  </si>
  <si>
    <t xml:space="preserve">Číslo </t>
  </si>
  <si>
    <t xml:space="preserve">Položka </t>
  </si>
  <si>
    <t xml:space="preserve">Množství </t>
  </si>
  <si>
    <t>MJ</t>
  </si>
  <si>
    <t>Náklady v Kč</t>
  </si>
  <si>
    <t>Kč/ks</t>
  </si>
  <si>
    <t>1.</t>
  </si>
  <si>
    <t>Materiál</t>
  </si>
  <si>
    <t>s DPH</t>
  </si>
  <si>
    <t>1.1</t>
  </si>
  <si>
    <t>LED svítidlo silniční 1885 lm 2700K max 13W AstroDim - situace 9</t>
  </si>
  <si>
    <t>ks</t>
  </si>
  <si>
    <t>x</t>
  </si>
  <si>
    <t>1.2</t>
  </si>
  <si>
    <t>LED svítidlo silniční 2175 lm 2700K max 15W AstroDim - situace 2</t>
  </si>
  <si>
    <t>1.3</t>
  </si>
  <si>
    <t>LED svítidlo silniční 2320 lm 2700K max 16W AstroDim - situace 3</t>
  </si>
  <si>
    <t>1.4</t>
  </si>
  <si>
    <t>LED svítidlo silniční 2900 lm 2700K max 20W AstroDim - situace 4</t>
  </si>
  <si>
    <t>1.5</t>
  </si>
  <si>
    <t>LED svítidlo silniční 2900 lm 2700K max 20W AstroDim - situace 6</t>
  </si>
  <si>
    <t>1.6</t>
  </si>
  <si>
    <t>LED svítidlo silniční 3045 lm 2700K max 21W AstroDim - situace 8</t>
  </si>
  <si>
    <t>1.7</t>
  </si>
  <si>
    <t>LED svítidlo silniční 3335 lm 2700K max 23W AstroDim - situace 7</t>
  </si>
  <si>
    <t>1.8</t>
  </si>
  <si>
    <t>LED svítidlo silniční 3335 lm 2700K max 23W AstroDim - situace 1</t>
  </si>
  <si>
    <t>1.9</t>
  </si>
  <si>
    <t>LED svítidlo silniční 3625 lm 2700K max 25W AstroDim - situace 5</t>
  </si>
  <si>
    <t>1.10</t>
  </si>
  <si>
    <t>LED svítidlo přechodové 5075 lm 4000K max 35W AstroDim - situace 10</t>
  </si>
  <si>
    <t>1.11</t>
  </si>
  <si>
    <t>T - výložník na ocelový sloup</t>
  </si>
  <si>
    <t>1.12</t>
  </si>
  <si>
    <t>Výložník na betonový sloup</t>
  </si>
  <si>
    <t>1.13</t>
  </si>
  <si>
    <t>Prodloužení 1,5m</t>
  </si>
  <si>
    <t>1.14</t>
  </si>
  <si>
    <t>Stožár pozink. 6m</t>
  </si>
  <si>
    <t>1.15</t>
  </si>
  <si>
    <t xml:space="preserve">Stožár pozink. 10m </t>
  </si>
  <si>
    <t>1.16</t>
  </si>
  <si>
    <t>Kabel CYKY 3Bx1,5mm</t>
  </si>
  <si>
    <t>m</t>
  </si>
  <si>
    <t>1.17</t>
  </si>
  <si>
    <t>Svorka pro připojení svítidla v ocelovém stožáru</t>
  </si>
  <si>
    <t>set</t>
  </si>
  <si>
    <t>1.18</t>
  </si>
  <si>
    <t>Svorka pro připojení svítidla na vzdušné vedení</t>
  </si>
  <si>
    <t>2.</t>
  </si>
  <si>
    <t>Montážní práce</t>
  </si>
  <si>
    <t>2.1</t>
  </si>
  <si>
    <t>Demontáž svítidel</t>
  </si>
  <si>
    <t>2.2</t>
  </si>
  <si>
    <t>Montáž svítidel</t>
  </si>
  <si>
    <t>2.3</t>
  </si>
  <si>
    <t>Montáž prodloužení</t>
  </si>
  <si>
    <t>2.4</t>
  </si>
  <si>
    <t>Demontáž a montáž stožár 6m</t>
  </si>
  <si>
    <t>2.5</t>
  </si>
  <si>
    <t>Demontáž a montáž stožár 10m</t>
  </si>
  <si>
    <t>2.6</t>
  </si>
  <si>
    <t>Montáž výložníků</t>
  </si>
  <si>
    <t>2.7</t>
  </si>
  <si>
    <t>Montážní plošiny</t>
  </si>
  <si>
    <t>hod.</t>
  </si>
  <si>
    <t>3.</t>
  </si>
  <si>
    <t>Ostatní</t>
  </si>
  <si>
    <t>3.1</t>
  </si>
  <si>
    <t>Revize el. zařízení</t>
  </si>
  <si>
    <t>kpl.</t>
  </si>
  <si>
    <t>3.2</t>
  </si>
  <si>
    <t>Recyklační poplatek</t>
  </si>
  <si>
    <t>3.3</t>
  </si>
  <si>
    <t>Likvidace svítidla</t>
  </si>
  <si>
    <t>Suma</t>
  </si>
  <si>
    <t xml:space="preserve">Rekapitulace </t>
  </si>
  <si>
    <t xml:space="preserve">bez DPH </t>
  </si>
  <si>
    <t xml:space="preserve">DPH (21%) </t>
  </si>
  <si>
    <t>4.</t>
  </si>
  <si>
    <t>Celkové náklady</t>
  </si>
  <si>
    <t>5.</t>
  </si>
  <si>
    <t xml:space="preserve">z toho uznatelné náklady </t>
  </si>
  <si>
    <t>6.</t>
  </si>
  <si>
    <t xml:space="preserve">z toho neuznatelné náklady </t>
  </si>
  <si>
    <t>Celekm uznatelné bez DPH</t>
  </si>
  <si>
    <t>Celkem neuznatelné bez DPH</t>
  </si>
  <si>
    <t>Celkem s DPH</t>
  </si>
  <si>
    <t xml:space="preserve">Dne: </t>
  </si>
  <si>
    <t xml:space="preserve">xx.xx.xxxx </t>
  </si>
  <si>
    <t>Zpracoval: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</si>
</sst>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Calibri-Bold"/>
    </font>
    <font>
      <sz val="9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0" fillId="2" borderId="10" xfId="0" applyFill="1" applyBorder="1"/>
    <xf numFmtId="49" fontId="3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/>
    <xf numFmtId="0" fontId="4" fillId="0" borderId="13" xfId="0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4" fontId="4" fillId="3" borderId="13" xfId="0" applyNumberFormat="1" applyFont="1" applyFill="1" applyBorder="1" applyAlignment="1">
      <alignment horizontal="center"/>
    </xf>
    <xf numFmtId="4" fontId="4" fillId="3" borderId="14" xfId="0" applyNumberFormat="1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4" fontId="4" fillId="3" borderId="17" xfId="0" applyNumberFormat="1" applyFont="1" applyFill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4" fontId="4" fillId="3" borderId="21" xfId="0" applyNumberFormat="1" applyFont="1" applyFill="1" applyBorder="1" applyAlignment="1">
      <alignment horizontal="center"/>
    </xf>
    <xf numFmtId="4" fontId="4" fillId="0" borderId="2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5" xfId="0" applyNumberFormat="1" applyFill="1" applyBorder="1" applyAlignment="1">
      <alignment horizontal="center"/>
    </xf>
    <xf numFmtId="3" fontId="4" fillId="0" borderId="13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49" fontId="4" fillId="0" borderId="12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vertical="center"/>
    </xf>
    <xf numFmtId="4" fontId="0" fillId="0" borderId="25" xfId="0" applyNumberFormat="1" applyBorder="1"/>
    <xf numFmtId="4" fontId="4" fillId="0" borderId="25" xfId="0" applyNumberFormat="1" applyFont="1" applyBorder="1" applyAlignment="1">
      <alignment horizontal="center"/>
    </xf>
    <xf numFmtId="4" fontId="4" fillId="0" borderId="25" xfId="0" applyNumberFormat="1" applyFont="1" applyBorder="1" applyAlignment="1">
      <alignment horizontal="center" vertical="center"/>
    </xf>
    <xf numFmtId="4" fontId="4" fillId="0" borderId="2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4" fillId="3" borderId="15" xfId="0" applyNumberFormat="1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4" fontId="5" fillId="0" borderId="22" xfId="0" applyNumberFormat="1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4" fillId="0" borderId="15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4" fontId="4" fillId="0" borderId="30" xfId="0" applyNumberFormat="1" applyFont="1" applyBorder="1" applyAlignment="1">
      <alignment horizontal="center"/>
    </xf>
    <xf numFmtId="4" fontId="4" fillId="0" borderId="31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27" xfId="0" applyFont="1" applyBorder="1" applyAlignment="1">
      <alignment horizontal="right"/>
    </xf>
    <xf numFmtId="0" fontId="4" fillId="0" borderId="27" xfId="0" applyFont="1" applyBorder="1" applyAlignment="1">
      <alignment horizontal="center"/>
    </xf>
    <xf numFmtId="4" fontId="4" fillId="3" borderId="27" xfId="0" applyNumberFormat="1" applyFont="1" applyFill="1" applyBorder="1" applyAlignment="1">
      <alignment horizontal="center"/>
    </xf>
    <xf numFmtId="4" fontId="4" fillId="0" borderId="27" xfId="0" applyNumberFormat="1" applyFont="1" applyBorder="1" applyAlignment="1">
      <alignment horizontal="center"/>
    </xf>
    <xf numFmtId="4" fontId="5" fillId="0" borderId="33" xfId="0" applyNumberFormat="1" applyFont="1" applyBorder="1" applyAlignment="1">
      <alignment horizont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vertical="center" wrapText="1"/>
    </xf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4" fontId="4" fillId="4" borderId="27" xfId="0" applyNumberFormat="1" applyFont="1" applyFill="1" applyBorder="1" applyAlignment="1">
      <alignment horizontal="center"/>
    </xf>
    <xf numFmtId="4" fontId="4" fillId="4" borderId="13" xfId="0" applyNumberFormat="1" applyFont="1" applyFill="1" applyBorder="1" applyAlignment="1">
      <alignment horizontal="center"/>
    </xf>
    <xf numFmtId="4" fontId="4" fillId="4" borderId="17" xfId="0" applyNumberFormat="1" applyFont="1" applyFill="1" applyBorder="1" applyAlignment="1">
      <alignment horizontal="center"/>
    </xf>
    <xf numFmtId="4" fontId="4" fillId="4" borderId="21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28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I44" sqref="I44"/>
    </sheetView>
  </sheetViews>
  <sheetFormatPr defaultRowHeight="15"/>
  <cols>
    <col min="2" max="2" width="56" bestFit="1" customWidth="1"/>
    <col min="3" max="3" width="10" bestFit="1" customWidth="1"/>
    <col min="5" max="5" width="10" bestFit="1" customWidth="1"/>
    <col min="6" max="7" width="18.5703125" customWidth="1"/>
    <col min="8" max="8" width="12.5703125" customWidth="1"/>
  </cols>
  <sheetData>
    <row r="1" spans="1:8" ht="15.75">
      <c r="A1" s="83" t="s">
        <v>0</v>
      </c>
      <c r="B1" s="83"/>
      <c r="C1" s="83"/>
      <c r="D1" s="83"/>
      <c r="E1" s="83"/>
      <c r="F1" s="83"/>
      <c r="G1" s="83"/>
      <c r="H1" s="1"/>
    </row>
    <row r="2" spans="1:8" ht="15.75" thickBot="1">
      <c r="A2" s="1"/>
      <c r="E2" s="1"/>
      <c r="F2" s="1"/>
      <c r="G2" s="1"/>
      <c r="H2" s="1"/>
    </row>
    <row r="3" spans="1:8">
      <c r="A3" s="84" t="s">
        <v>1</v>
      </c>
      <c r="B3" s="86" t="s">
        <v>2</v>
      </c>
      <c r="C3" s="86" t="s">
        <v>3</v>
      </c>
      <c r="D3" s="86" t="s">
        <v>4</v>
      </c>
      <c r="E3" s="88" t="s">
        <v>5</v>
      </c>
      <c r="F3" s="89"/>
      <c r="G3" s="89"/>
      <c r="H3" s="90"/>
    </row>
    <row r="4" spans="1:8" ht="15.75" thickBot="1">
      <c r="A4" s="85"/>
      <c r="B4" s="87"/>
      <c r="C4" s="87"/>
      <c r="D4" s="87"/>
      <c r="E4" s="2" t="s">
        <v>6</v>
      </c>
      <c r="F4" s="91" t="s">
        <v>86</v>
      </c>
      <c r="G4" s="91" t="s">
        <v>87</v>
      </c>
      <c r="H4" s="93" t="s">
        <v>88</v>
      </c>
    </row>
    <row r="5" spans="1:8" ht="15.75" thickBot="1">
      <c r="A5" s="63" t="s">
        <v>7</v>
      </c>
      <c r="B5" s="64" t="s">
        <v>8</v>
      </c>
      <c r="C5" s="65"/>
      <c r="D5" s="65"/>
      <c r="E5" s="66"/>
      <c r="F5" s="92"/>
      <c r="G5" s="92"/>
      <c r="H5" s="94"/>
    </row>
    <row r="6" spans="1:8">
      <c r="A6" s="56" t="s">
        <v>10</v>
      </c>
      <c r="B6" s="57" t="s">
        <v>11</v>
      </c>
      <c r="C6" s="58">
        <v>34</v>
      </c>
      <c r="D6" s="59" t="s">
        <v>12</v>
      </c>
      <c r="E6" s="67"/>
      <c r="F6" s="60">
        <f t="shared" ref="F6:F23" si="0">C6*E6</f>
        <v>0</v>
      </c>
      <c r="G6" s="61" t="s">
        <v>13</v>
      </c>
      <c r="H6" s="62">
        <f>F6*1.21</f>
        <v>0</v>
      </c>
    </row>
    <row r="7" spans="1:8">
      <c r="A7" s="5" t="s">
        <v>14</v>
      </c>
      <c r="B7" s="6" t="s">
        <v>15</v>
      </c>
      <c r="C7" s="7">
        <v>14</v>
      </c>
      <c r="D7" s="8" t="s">
        <v>12</v>
      </c>
      <c r="E7" s="68"/>
      <c r="F7" s="9">
        <f t="shared" si="0"/>
        <v>0</v>
      </c>
      <c r="G7" s="11" t="s">
        <v>13</v>
      </c>
      <c r="H7" s="44">
        <f t="shared" ref="H7:H22" si="1">F7*1.21</f>
        <v>0</v>
      </c>
    </row>
    <row r="8" spans="1:8">
      <c r="A8" s="5" t="s">
        <v>16</v>
      </c>
      <c r="B8" s="6" t="s">
        <v>17</v>
      </c>
      <c r="C8" s="7">
        <v>15</v>
      </c>
      <c r="D8" s="8" t="s">
        <v>12</v>
      </c>
      <c r="E8" s="68"/>
      <c r="F8" s="9">
        <f t="shared" si="0"/>
        <v>0</v>
      </c>
      <c r="G8" s="11" t="s">
        <v>13</v>
      </c>
      <c r="H8" s="44">
        <f t="shared" si="1"/>
        <v>0</v>
      </c>
    </row>
    <row r="9" spans="1:8">
      <c r="A9" s="5" t="s">
        <v>18</v>
      </c>
      <c r="B9" s="6" t="s">
        <v>19</v>
      </c>
      <c r="C9" s="7">
        <v>15</v>
      </c>
      <c r="D9" s="8" t="s">
        <v>12</v>
      </c>
      <c r="E9" s="68"/>
      <c r="F9" s="9">
        <f t="shared" si="0"/>
        <v>0</v>
      </c>
      <c r="G9" s="11" t="s">
        <v>13</v>
      </c>
      <c r="H9" s="44">
        <f t="shared" si="1"/>
        <v>0</v>
      </c>
    </row>
    <row r="10" spans="1:8">
      <c r="A10" s="5" t="s">
        <v>20</v>
      </c>
      <c r="B10" s="6" t="s">
        <v>21</v>
      </c>
      <c r="C10" s="7">
        <v>91</v>
      </c>
      <c r="D10" s="8" t="s">
        <v>12</v>
      </c>
      <c r="E10" s="68"/>
      <c r="F10" s="9">
        <f t="shared" si="0"/>
        <v>0</v>
      </c>
      <c r="G10" s="11" t="s">
        <v>13</v>
      </c>
      <c r="H10" s="44">
        <f t="shared" si="1"/>
        <v>0</v>
      </c>
    </row>
    <row r="11" spans="1:8">
      <c r="A11" s="5" t="s">
        <v>22</v>
      </c>
      <c r="B11" s="6" t="s">
        <v>23</v>
      </c>
      <c r="C11" s="7">
        <v>45</v>
      </c>
      <c r="D11" s="8" t="s">
        <v>12</v>
      </c>
      <c r="E11" s="68"/>
      <c r="F11" s="9">
        <f t="shared" si="0"/>
        <v>0</v>
      </c>
      <c r="G11" s="11" t="s">
        <v>13</v>
      </c>
      <c r="H11" s="44">
        <f t="shared" si="1"/>
        <v>0</v>
      </c>
    </row>
    <row r="12" spans="1:8">
      <c r="A12" s="5" t="s">
        <v>24</v>
      </c>
      <c r="B12" s="6" t="s">
        <v>25</v>
      </c>
      <c r="C12" s="7">
        <v>82</v>
      </c>
      <c r="D12" s="8" t="s">
        <v>12</v>
      </c>
      <c r="E12" s="68"/>
      <c r="F12" s="9">
        <f t="shared" si="0"/>
        <v>0</v>
      </c>
      <c r="G12" s="11" t="s">
        <v>13</v>
      </c>
      <c r="H12" s="44">
        <f t="shared" si="1"/>
        <v>0</v>
      </c>
    </row>
    <row r="13" spans="1:8">
      <c r="A13" s="5" t="s">
        <v>26</v>
      </c>
      <c r="B13" s="6" t="s">
        <v>27</v>
      </c>
      <c r="C13" s="7">
        <v>12</v>
      </c>
      <c r="D13" s="8" t="s">
        <v>12</v>
      </c>
      <c r="E13" s="68"/>
      <c r="F13" s="9">
        <f t="shared" si="0"/>
        <v>0</v>
      </c>
      <c r="G13" s="11" t="s">
        <v>13</v>
      </c>
      <c r="H13" s="44">
        <f t="shared" si="1"/>
        <v>0</v>
      </c>
    </row>
    <row r="14" spans="1:8">
      <c r="A14" s="5" t="s">
        <v>28</v>
      </c>
      <c r="B14" s="6" t="s">
        <v>29</v>
      </c>
      <c r="C14" s="7">
        <v>8</v>
      </c>
      <c r="D14" s="8" t="s">
        <v>12</v>
      </c>
      <c r="E14" s="68"/>
      <c r="F14" s="9">
        <f t="shared" si="0"/>
        <v>0</v>
      </c>
      <c r="G14" s="11" t="s">
        <v>13</v>
      </c>
      <c r="H14" s="44">
        <f t="shared" si="1"/>
        <v>0</v>
      </c>
    </row>
    <row r="15" spans="1:8">
      <c r="A15" s="5" t="s">
        <v>30</v>
      </c>
      <c r="B15" s="6" t="s">
        <v>31</v>
      </c>
      <c r="C15" s="7">
        <v>2</v>
      </c>
      <c r="D15" s="8" t="s">
        <v>12</v>
      </c>
      <c r="E15" s="68"/>
      <c r="F15" s="9">
        <f t="shared" si="0"/>
        <v>0</v>
      </c>
      <c r="G15" s="11" t="s">
        <v>13</v>
      </c>
      <c r="H15" s="44">
        <f t="shared" si="1"/>
        <v>0</v>
      </c>
    </row>
    <row r="16" spans="1:8">
      <c r="A16" s="5" t="s">
        <v>32</v>
      </c>
      <c r="B16" s="6" t="s">
        <v>33</v>
      </c>
      <c r="C16" s="7">
        <v>9</v>
      </c>
      <c r="D16" s="8" t="s">
        <v>12</v>
      </c>
      <c r="E16" s="68"/>
      <c r="F16" s="9">
        <f t="shared" si="0"/>
        <v>0</v>
      </c>
      <c r="G16" s="11" t="s">
        <v>13</v>
      </c>
      <c r="H16" s="44">
        <f t="shared" si="1"/>
        <v>0</v>
      </c>
    </row>
    <row r="17" spans="1:8">
      <c r="A17" s="5" t="s">
        <v>34</v>
      </c>
      <c r="B17" s="6" t="s">
        <v>35</v>
      </c>
      <c r="C17" s="7">
        <v>5</v>
      </c>
      <c r="D17" s="8" t="s">
        <v>12</v>
      </c>
      <c r="E17" s="68"/>
      <c r="F17" s="9">
        <f t="shared" si="0"/>
        <v>0</v>
      </c>
      <c r="G17" s="11" t="s">
        <v>13</v>
      </c>
      <c r="H17" s="44">
        <f t="shared" si="1"/>
        <v>0</v>
      </c>
    </row>
    <row r="18" spans="1:8">
      <c r="A18" s="5" t="s">
        <v>36</v>
      </c>
      <c r="B18" s="6" t="s">
        <v>37</v>
      </c>
      <c r="C18" s="7">
        <v>12</v>
      </c>
      <c r="D18" s="8" t="s">
        <v>12</v>
      </c>
      <c r="E18" s="68"/>
      <c r="F18" s="9">
        <f t="shared" si="0"/>
        <v>0</v>
      </c>
      <c r="G18" s="11" t="s">
        <v>13</v>
      </c>
      <c r="H18" s="44">
        <f t="shared" si="1"/>
        <v>0</v>
      </c>
    </row>
    <row r="19" spans="1:8">
      <c r="A19" s="5" t="s">
        <v>38</v>
      </c>
      <c r="B19" s="6" t="s">
        <v>39</v>
      </c>
      <c r="C19" s="7">
        <v>21</v>
      </c>
      <c r="D19" s="8" t="s">
        <v>12</v>
      </c>
      <c r="E19" s="68"/>
      <c r="F19" s="9">
        <f t="shared" si="0"/>
        <v>0</v>
      </c>
      <c r="G19" s="11" t="s">
        <v>13</v>
      </c>
      <c r="H19" s="44">
        <f t="shared" si="1"/>
        <v>0</v>
      </c>
    </row>
    <row r="20" spans="1:8">
      <c r="A20" s="5" t="s">
        <v>40</v>
      </c>
      <c r="B20" s="6" t="s">
        <v>41</v>
      </c>
      <c r="C20" s="7">
        <v>7</v>
      </c>
      <c r="D20" s="8" t="s">
        <v>12</v>
      </c>
      <c r="E20" s="68"/>
      <c r="F20" s="9">
        <f t="shared" si="0"/>
        <v>0</v>
      </c>
      <c r="G20" s="11" t="s">
        <v>13</v>
      </c>
      <c r="H20" s="44">
        <f t="shared" si="1"/>
        <v>0</v>
      </c>
    </row>
    <row r="21" spans="1:8">
      <c r="A21" s="5" t="s">
        <v>42</v>
      </c>
      <c r="B21" s="6" t="s">
        <v>43</v>
      </c>
      <c r="C21" s="6">
        <v>960</v>
      </c>
      <c r="D21" s="8" t="s">
        <v>44</v>
      </c>
      <c r="E21" s="68"/>
      <c r="F21" s="9">
        <f t="shared" si="0"/>
        <v>0</v>
      </c>
      <c r="G21" s="11" t="s">
        <v>13</v>
      </c>
      <c r="H21" s="44">
        <f t="shared" si="1"/>
        <v>0</v>
      </c>
    </row>
    <row r="22" spans="1:8">
      <c r="A22" s="5" t="s">
        <v>45</v>
      </c>
      <c r="B22" s="12" t="s">
        <v>46</v>
      </c>
      <c r="C22" s="13">
        <v>304</v>
      </c>
      <c r="D22" s="14" t="s">
        <v>47</v>
      </c>
      <c r="E22" s="69"/>
      <c r="F22" s="15">
        <f t="shared" si="0"/>
        <v>0</v>
      </c>
      <c r="G22" s="16" t="s">
        <v>13</v>
      </c>
      <c r="H22" s="44">
        <f t="shared" si="1"/>
        <v>0</v>
      </c>
    </row>
    <row r="23" spans="1:8" ht="15.75" thickBot="1">
      <c r="A23" s="17" t="s">
        <v>48</v>
      </c>
      <c r="B23" s="18" t="s">
        <v>49</v>
      </c>
      <c r="C23" s="19">
        <v>28</v>
      </c>
      <c r="D23" s="20" t="s">
        <v>12</v>
      </c>
      <c r="E23" s="70"/>
      <c r="F23" s="21">
        <f t="shared" si="0"/>
        <v>0</v>
      </c>
      <c r="G23" s="22" t="s">
        <v>13</v>
      </c>
      <c r="H23" s="45">
        <f>F23*1.21</f>
        <v>0</v>
      </c>
    </row>
    <row r="24" spans="1:8" ht="5.25" customHeight="1" thickBot="1">
      <c r="A24" s="23"/>
      <c r="B24" s="24"/>
      <c r="C24" s="24"/>
      <c r="D24" s="24"/>
      <c r="E24" s="25"/>
      <c r="F24" s="26"/>
      <c r="G24" s="27"/>
      <c r="H24" s="1"/>
    </row>
    <row r="25" spans="1:8">
      <c r="A25" s="28" t="s">
        <v>50</v>
      </c>
      <c r="B25" s="3" t="s">
        <v>51</v>
      </c>
      <c r="C25" s="4"/>
      <c r="D25" s="4"/>
      <c r="E25" s="29"/>
      <c r="F25" s="30"/>
      <c r="G25" s="30"/>
      <c r="H25" s="31"/>
    </row>
    <row r="26" spans="1:8">
      <c r="A26" s="5" t="s">
        <v>52</v>
      </c>
      <c r="B26" s="6" t="s">
        <v>53</v>
      </c>
      <c r="C26" s="6">
        <v>318</v>
      </c>
      <c r="D26" s="8" t="s">
        <v>12</v>
      </c>
      <c r="E26" s="68"/>
      <c r="F26" s="9">
        <f>C26*E26</f>
        <v>0</v>
      </c>
      <c r="G26" s="32" t="s">
        <v>13</v>
      </c>
      <c r="H26" s="44">
        <f t="shared" ref="H26:H31" si="2">F26*1.21</f>
        <v>0</v>
      </c>
    </row>
    <row r="27" spans="1:8">
      <c r="A27" s="5" t="s">
        <v>54</v>
      </c>
      <c r="B27" s="6" t="s">
        <v>55</v>
      </c>
      <c r="C27" s="6">
        <v>320</v>
      </c>
      <c r="D27" s="8" t="s">
        <v>12</v>
      </c>
      <c r="E27" s="68"/>
      <c r="F27" s="9">
        <f t="shared" ref="F27:F32" si="3">C27*E27</f>
        <v>0</v>
      </c>
      <c r="G27" s="32" t="s">
        <v>13</v>
      </c>
      <c r="H27" s="44">
        <f t="shared" si="2"/>
        <v>0</v>
      </c>
    </row>
    <row r="28" spans="1:8">
      <c r="A28" s="5" t="s">
        <v>56</v>
      </c>
      <c r="B28" s="6" t="s">
        <v>57</v>
      </c>
      <c r="C28" s="6">
        <v>12</v>
      </c>
      <c r="D28" s="8" t="s">
        <v>12</v>
      </c>
      <c r="E28" s="68"/>
      <c r="F28" s="9">
        <f t="shared" si="3"/>
        <v>0</v>
      </c>
      <c r="G28" s="32" t="s">
        <v>13</v>
      </c>
      <c r="H28" s="44">
        <f t="shared" si="2"/>
        <v>0</v>
      </c>
    </row>
    <row r="29" spans="1:8">
      <c r="A29" s="5" t="s">
        <v>58</v>
      </c>
      <c r="B29" s="6" t="s">
        <v>59</v>
      </c>
      <c r="C29" s="6">
        <v>21</v>
      </c>
      <c r="D29" s="8" t="s">
        <v>12</v>
      </c>
      <c r="E29" s="68"/>
      <c r="F29" s="9">
        <f t="shared" si="3"/>
        <v>0</v>
      </c>
      <c r="G29" s="32" t="s">
        <v>13</v>
      </c>
      <c r="H29" s="44">
        <f t="shared" si="2"/>
        <v>0</v>
      </c>
    </row>
    <row r="30" spans="1:8">
      <c r="A30" s="5" t="s">
        <v>60</v>
      </c>
      <c r="B30" s="6" t="s">
        <v>61</v>
      </c>
      <c r="C30" s="6">
        <v>7</v>
      </c>
      <c r="D30" s="8" t="s">
        <v>12</v>
      </c>
      <c r="E30" s="68"/>
      <c r="F30" s="9">
        <f t="shared" si="3"/>
        <v>0</v>
      </c>
      <c r="G30" s="32" t="s">
        <v>13</v>
      </c>
      <c r="H30" s="44">
        <f t="shared" si="2"/>
        <v>0</v>
      </c>
    </row>
    <row r="31" spans="1:8">
      <c r="A31" s="5" t="s">
        <v>62</v>
      </c>
      <c r="B31" s="6" t="s">
        <v>63</v>
      </c>
      <c r="C31" s="6">
        <v>14</v>
      </c>
      <c r="D31" s="8" t="s">
        <v>12</v>
      </c>
      <c r="E31" s="68"/>
      <c r="F31" s="9">
        <f>C31*E31</f>
        <v>0</v>
      </c>
      <c r="G31" s="32" t="s">
        <v>13</v>
      </c>
      <c r="H31" s="44">
        <f t="shared" si="2"/>
        <v>0</v>
      </c>
    </row>
    <row r="32" spans="1:8" ht="15.75" thickBot="1">
      <c r="A32" s="17" t="s">
        <v>64</v>
      </c>
      <c r="B32" s="19" t="s">
        <v>65</v>
      </c>
      <c r="C32" s="19">
        <v>260</v>
      </c>
      <c r="D32" s="20" t="s">
        <v>66</v>
      </c>
      <c r="E32" s="70"/>
      <c r="F32" s="21">
        <f t="shared" si="3"/>
        <v>0</v>
      </c>
      <c r="G32" s="33" t="s">
        <v>13</v>
      </c>
      <c r="H32" s="45">
        <f>F32*1.21</f>
        <v>0</v>
      </c>
    </row>
    <row r="33" spans="1:8" ht="5.25" customHeight="1" thickBot="1">
      <c r="A33" s="23"/>
      <c r="B33" s="24"/>
      <c r="C33" s="24"/>
      <c r="D33" s="24"/>
      <c r="E33" s="27"/>
      <c r="F33" s="27"/>
      <c r="G33" s="25"/>
      <c r="H33" s="1"/>
    </row>
    <row r="34" spans="1:8">
      <c r="A34" s="28" t="s">
        <v>67</v>
      </c>
      <c r="B34" s="3" t="s">
        <v>68</v>
      </c>
      <c r="C34" s="4"/>
      <c r="D34" s="4"/>
      <c r="E34" s="29"/>
      <c r="F34" s="29"/>
      <c r="G34" s="29"/>
      <c r="H34" s="34"/>
    </row>
    <row r="35" spans="1:8">
      <c r="A35" s="35" t="s">
        <v>69</v>
      </c>
      <c r="B35" s="6" t="s">
        <v>70</v>
      </c>
      <c r="C35" s="6">
        <v>1</v>
      </c>
      <c r="D35" s="8" t="s">
        <v>71</v>
      </c>
      <c r="E35" s="68"/>
      <c r="F35" s="9">
        <f t="shared" ref="F35" si="4">C35*E35</f>
        <v>0</v>
      </c>
      <c r="G35" s="32" t="s">
        <v>13</v>
      </c>
      <c r="H35" s="44">
        <f t="shared" ref="H35" si="5">F35*1.21</f>
        <v>0</v>
      </c>
    </row>
    <row r="36" spans="1:8">
      <c r="A36" s="35" t="s">
        <v>72</v>
      </c>
      <c r="B36" s="6" t="s">
        <v>73</v>
      </c>
      <c r="C36" s="6">
        <v>320</v>
      </c>
      <c r="D36" s="8" t="s">
        <v>12</v>
      </c>
      <c r="E36" s="68"/>
      <c r="F36" s="9" t="s">
        <v>13</v>
      </c>
      <c r="G36" s="10">
        <f>C36*E36</f>
        <v>0</v>
      </c>
      <c r="H36" s="43">
        <f>G36*1.21</f>
        <v>0</v>
      </c>
    </row>
    <row r="37" spans="1:8" ht="15.75" thickBot="1">
      <c r="A37" s="35" t="s">
        <v>74</v>
      </c>
      <c r="B37" s="13" t="s">
        <v>75</v>
      </c>
      <c r="C37" s="13">
        <v>318</v>
      </c>
      <c r="D37" s="14" t="s">
        <v>12</v>
      </c>
      <c r="E37" s="69"/>
      <c r="F37" s="9" t="s">
        <v>13</v>
      </c>
      <c r="G37" s="10">
        <f>C37*E37</f>
        <v>0</v>
      </c>
      <c r="H37" s="43">
        <f>G37*1.21</f>
        <v>0</v>
      </c>
    </row>
    <row r="38" spans="1:8" ht="15.75" thickBot="1">
      <c r="A38" s="36" t="s">
        <v>76</v>
      </c>
      <c r="B38" s="37">
        <f>F38+G38</f>
        <v>0</v>
      </c>
      <c r="C38" s="38"/>
      <c r="D38" s="38"/>
      <c r="E38" s="39"/>
      <c r="F38" s="40">
        <f>SUM(F6:F37)</f>
        <v>0</v>
      </c>
      <c r="G38" s="40">
        <f>SUM(G6:G37)</f>
        <v>0</v>
      </c>
      <c r="H38" s="41">
        <f>SUM(H6:H37)</f>
        <v>0</v>
      </c>
    </row>
    <row r="39" spans="1:8" ht="5.25" customHeight="1" thickBot="1">
      <c r="A39" s="42"/>
      <c r="E39" s="1"/>
      <c r="F39" s="1"/>
      <c r="G39" s="1"/>
      <c r="H39" s="1"/>
    </row>
    <row r="40" spans="1:8">
      <c r="A40" s="46"/>
      <c r="B40" s="71" t="s">
        <v>77</v>
      </c>
      <c r="C40" s="72"/>
      <c r="D40" s="73"/>
      <c r="E40" s="47" t="s">
        <v>78</v>
      </c>
      <c r="F40" s="47" t="s">
        <v>79</v>
      </c>
      <c r="G40" s="48" t="s">
        <v>9</v>
      </c>
      <c r="H40" s="1"/>
    </row>
    <row r="41" spans="1:8">
      <c r="A41" s="49" t="s">
        <v>80</v>
      </c>
      <c r="B41" s="74" t="s">
        <v>81</v>
      </c>
      <c r="C41" s="75"/>
      <c r="D41" s="76"/>
      <c r="E41" s="11">
        <f>B38</f>
        <v>0</v>
      </c>
      <c r="F41" s="11">
        <f>G41-E41</f>
        <v>0</v>
      </c>
      <c r="G41" s="50">
        <f>E41*1.21</f>
        <v>0</v>
      </c>
      <c r="H41" s="1"/>
    </row>
    <row r="42" spans="1:8">
      <c r="A42" s="51" t="s">
        <v>82</v>
      </c>
      <c r="B42" s="77" t="s">
        <v>83</v>
      </c>
      <c r="C42" s="78"/>
      <c r="D42" s="79"/>
      <c r="E42" s="16">
        <f>F38</f>
        <v>0</v>
      </c>
      <c r="F42" s="16">
        <f>G42-E42</f>
        <v>0</v>
      </c>
      <c r="G42" s="52">
        <f t="shared" ref="G42:G43" si="6">E42*1.21</f>
        <v>0</v>
      </c>
      <c r="H42" s="1"/>
    </row>
    <row r="43" spans="1:8" ht="15.75" thickBot="1">
      <c r="A43" s="53" t="s">
        <v>84</v>
      </c>
      <c r="B43" s="80" t="s">
        <v>85</v>
      </c>
      <c r="C43" s="81"/>
      <c r="D43" s="82"/>
      <c r="E43" s="54">
        <f>G38</f>
        <v>0</v>
      </c>
      <c r="F43" s="54">
        <f>G43-E43</f>
        <v>0</v>
      </c>
      <c r="G43" s="55">
        <f t="shared" si="6"/>
        <v>0</v>
      </c>
      <c r="H43" s="1"/>
    </row>
    <row r="45" spans="1:8">
      <c r="A45" t="s">
        <v>89</v>
      </c>
      <c r="B45" t="s">
        <v>90</v>
      </c>
      <c r="C45" t="s">
        <v>91</v>
      </c>
    </row>
  </sheetData>
  <mergeCells count="13">
    <mergeCell ref="B40:D40"/>
    <mergeCell ref="B41:D41"/>
    <mergeCell ref="B42:D42"/>
    <mergeCell ref="B43:D43"/>
    <mergeCell ref="A1:G1"/>
    <mergeCell ref="A3:A4"/>
    <mergeCell ref="B3:B4"/>
    <mergeCell ref="C3:C4"/>
    <mergeCell ref="D3:D4"/>
    <mergeCell ref="E3:H3"/>
    <mergeCell ref="F4:F5"/>
    <mergeCell ref="G4:G5"/>
    <mergeCell ref="H4:H5"/>
  </mergeCells>
  <phoneticPr fontId="6" type="noConversion"/>
  <pageMargins left="0.7" right="0.7" top="0.75" bottom="0.75" header="0.3" footer="0.3"/>
  <pageSetup scale="76" orientation="landscape" r:id="rId1"/>
  <ignoredErrors>
    <ignoredError sqref="A18:A23" twoDigitTextYear="1"/>
    <ignoredError sqref="H36 H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Vičík</dc:creator>
  <cp:lastModifiedBy>uzivatel</cp:lastModifiedBy>
  <cp:lastPrinted>2024-05-27T08:52:16Z</cp:lastPrinted>
  <dcterms:created xsi:type="dcterms:W3CDTF">2015-06-05T18:19:34Z</dcterms:created>
  <dcterms:modified xsi:type="dcterms:W3CDTF">2024-07-25T07:55:49Z</dcterms:modified>
</cp:coreProperties>
</file>