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tabRatio="742" activeTab="2"/>
  </bookViews>
  <sheets>
    <sheet name="prezentace_2025" sheetId="1" r:id="rId1"/>
    <sheet name="výsledky_muži_25" sheetId="16" r:id="rId2"/>
    <sheet name="výsledky_ženy_25" sheetId="17" r:id="rId3"/>
  </sheets>
  <definedNames>
    <definedName name="_xlnm._FilterDatabase" localSheetId="0" hidden="1">prezentace_2025!$A$10:$W$68</definedName>
    <definedName name="_xlnm._FilterDatabase" localSheetId="1" hidden="1">výsledky_muži_25!$A$9:$X$44</definedName>
    <definedName name="_xlnm._FilterDatabase" localSheetId="2" hidden="1">výsledky_ženy_25!$A$10:$X$28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12" i="1"/>
  <c r="W13" i="1"/>
  <c r="W14" i="1"/>
  <c r="W15" i="1"/>
  <c r="W16" i="1"/>
  <c r="W17" i="1"/>
  <c r="W18" i="1"/>
  <c r="K6" i="17"/>
  <c r="K5" i="17"/>
  <c r="K4" i="17"/>
  <c r="K3" i="17"/>
  <c r="K2" i="17"/>
  <c r="K6" i="16"/>
  <c r="K5" i="16"/>
  <c r="K4" i="16"/>
  <c r="K3" i="16"/>
  <c r="K2" i="16"/>
  <c r="K6" i="1"/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9" i="1"/>
  <c r="K20" i="1"/>
  <c r="K21" i="1"/>
  <c r="K18" i="1"/>
  <c r="K17" i="1"/>
  <c r="K16" i="1"/>
  <c r="K15" i="1"/>
  <c r="K11" i="1" l="1"/>
  <c r="K12" i="1"/>
  <c r="K13" i="1"/>
  <c r="K14" i="1"/>
  <c r="K7" i="1" l="1"/>
  <c r="K5" i="1"/>
  <c r="K4" i="1"/>
  <c r="K3" i="1"/>
  <c r="K2" i="1"/>
  <c r="W68" i="1" l="1"/>
  <c r="W11" i="1"/>
  <c r="W63" i="1"/>
  <c r="W64" i="1"/>
  <c r="W65" i="1"/>
  <c r="W66" i="1"/>
  <c r="W67" i="1"/>
</calcChain>
</file>

<file path=xl/sharedStrings.xml><?xml version="1.0" encoding="utf-8"?>
<sst xmlns="http://schemas.openxmlformats.org/spreadsheetml/2006/main" count="1732" uniqueCount="322">
  <si>
    <t>startovní číslo</t>
  </si>
  <si>
    <t>Jméno</t>
  </si>
  <si>
    <t>Příjmení</t>
  </si>
  <si>
    <t>Klub</t>
  </si>
  <si>
    <t>kategorie</t>
  </si>
  <si>
    <t>Pohlaví</t>
  </si>
  <si>
    <t>Muž</t>
  </si>
  <si>
    <t>Žena</t>
  </si>
  <si>
    <t>Jan</t>
  </si>
  <si>
    <t>Zeman</t>
  </si>
  <si>
    <t>BBK</t>
  </si>
  <si>
    <t>čas</t>
  </si>
  <si>
    <t>Novák</t>
  </si>
  <si>
    <t>Lokomotiva Beroun</t>
  </si>
  <si>
    <t>Michal</t>
  </si>
  <si>
    <t>Jiří</t>
  </si>
  <si>
    <t>Babiánek</t>
  </si>
  <si>
    <t>Václav</t>
  </si>
  <si>
    <t>Tomáš</t>
  </si>
  <si>
    <t>Lukáš</t>
  </si>
  <si>
    <t>Vojta</t>
  </si>
  <si>
    <t>Seidenglanz</t>
  </si>
  <si>
    <t>Sirová</t>
  </si>
  <si>
    <t>Zdeněk</t>
  </si>
  <si>
    <t>David</t>
  </si>
  <si>
    <t>Roman</t>
  </si>
  <si>
    <t>BudeSport</t>
  </si>
  <si>
    <t>Budesport</t>
  </si>
  <si>
    <t>Kotěšovec</t>
  </si>
  <si>
    <t>hlavní rozhodčí:</t>
  </si>
  <si>
    <t>pomocní rozhodčí</t>
  </si>
  <si>
    <t>Evžen Kroupa</t>
  </si>
  <si>
    <t>Matěj</t>
  </si>
  <si>
    <t>Procházka</t>
  </si>
  <si>
    <t>Lenka</t>
  </si>
  <si>
    <t>Jaroslav</t>
  </si>
  <si>
    <t>Markéta</t>
  </si>
  <si>
    <t>Janák</t>
  </si>
  <si>
    <t>Robert</t>
  </si>
  <si>
    <t>Kristýna</t>
  </si>
  <si>
    <t>Ondřej</t>
  </si>
  <si>
    <t>Tušl</t>
  </si>
  <si>
    <t>pořadí</t>
  </si>
  <si>
    <t>pořadí
kategorie</t>
  </si>
  <si>
    <t>Muž / Men</t>
  </si>
  <si>
    <t>Ročník</t>
  </si>
  <si>
    <t>E-mail</t>
  </si>
  <si>
    <t>Telefon</t>
  </si>
  <si>
    <t>Kategorie_OFI</t>
  </si>
  <si>
    <t>Typ prkna</t>
  </si>
  <si>
    <t>Kategorie_FIN</t>
  </si>
  <si>
    <t>korekce</t>
  </si>
  <si>
    <t>Čas netto</t>
  </si>
  <si>
    <t>x</t>
  </si>
  <si>
    <t>x1</t>
  </si>
  <si>
    <t>x2</t>
  </si>
  <si>
    <t>iSUP = Sport</t>
  </si>
  <si>
    <t>OPEN = Elite</t>
  </si>
  <si>
    <t>U18</t>
  </si>
  <si>
    <t>M40+</t>
  </si>
  <si>
    <t>M50+</t>
  </si>
  <si>
    <t>Milan</t>
  </si>
  <si>
    <t>Pavlík</t>
  </si>
  <si>
    <t>Vrchota</t>
  </si>
  <si>
    <t>iSUP</t>
  </si>
  <si>
    <t>Miroslav</t>
  </si>
  <si>
    <t>Machová</t>
  </si>
  <si>
    <t>Báječné ženy v běhu</t>
  </si>
  <si>
    <t>Klaus</t>
  </si>
  <si>
    <t>Harry</t>
  </si>
  <si>
    <t>Ivo</t>
  </si>
  <si>
    <t>Pfeiler</t>
  </si>
  <si>
    <t>Petr</t>
  </si>
  <si>
    <t>Malát</t>
  </si>
  <si>
    <t>Michaela</t>
  </si>
  <si>
    <t>Dvořáková</t>
  </si>
  <si>
    <t>Bude Sport</t>
  </si>
  <si>
    <t>CKC Turnov</t>
  </si>
  <si>
    <t>Zlatá Koruna</t>
  </si>
  <si>
    <t>Sophia</t>
  </si>
  <si>
    <t>Krátká</t>
  </si>
  <si>
    <t>U12</t>
  </si>
  <si>
    <t>Pavlína</t>
  </si>
  <si>
    <t>Kaňková</t>
  </si>
  <si>
    <t>Anna</t>
  </si>
  <si>
    <t>Richard</t>
  </si>
  <si>
    <t>Čermák</t>
  </si>
  <si>
    <t>Ošmera</t>
  </si>
  <si>
    <t>Voborská</t>
  </si>
  <si>
    <t>U15</t>
  </si>
  <si>
    <t>Ines</t>
  </si>
  <si>
    <t>Adamová</t>
  </si>
  <si>
    <t>Leško</t>
  </si>
  <si>
    <t>Klára</t>
  </si>
  <si>
    <t>Novotná</t>
  </si>
  <si>
    <t>Dvořák</t>
  </si>
  <si>
    <t>Márová</t>
  </si>
  <si>
    <t>Trnka</t>
  </si>
  <si>
    <t>Josef</t>
  </si>
  <si>
    <t>Mareš</t>
  </si>
  <si>
    <t>Petra</t>
  </si>
  <si>
    <t>věk</t>
  </si>
  <si>
    <t>Žena / Women</t>
  </si>
  <si>
    <t>Machova.kristyna@gmail.com</t>
  </si>
  <si>
    <t>HOBBY (krátký board do 12´0´´ / short board up to 12´0´´)</t>
  </si>
  <si>
    <t>Starboard</t>
  </si>
  <si>
    <t>klaus.n09@gmail.com</t>
  </si>
  <si>
    <t>Natschläger</t>
  </si>
  <si>
    <t>Salzburg</t>
  </si>
  <si>
    <t>JP</t>
  </si>
  <si>
    <t>maroval@seznam.cz</t>
  </si>
  <si>
    <t>HellsPaddles</t>
  </si>
  <si>
    <t>iSUP (nafukovací prkna do 14´0´´ ,inflatable boards up to 14´0´´)</t>
  </si>
  <si>
    <t>spouter@atlas.cz</t>
  </si>
  <si>
    <t>BUDE SPORT České Budějovice, VVK Lipno</t>
  </si>
  <si>
    <t>OPEN</t>
  </si>
  <si>
    <t>jaroslav.lesko@gmail.com</t>
  </si>
  <si>
    <t>Doksy</t>
  </si>
  <si>
    <t>Red Paddle</t>
  </si>
  <si>
    <t>Lešková</t>
  </si>
  <si>
    <t>petra.leskova@gmail.com</t>
  </si>
  <si>
    <t>harryoe@gmail.com</t>
  </si>
  <si>
    <t>Oesterreicher</t>
  </si>
  <si>
    <t>Ballard Elks Paddle Club / Seattle</t>
  </si>
  <si>
    <t>MASTERS 50+ (narozeni 1974 a dříve)</t>
  </si>
  <si>
    <t>Imagine Surf</t>
  </si>
  <si>
    <t>honza.motor@seznam.cz</t>
  </si>
  <si>
    <t>Honza</t>
  </si>
  <si>
    <t>Jehlík</t>
  </si>
  <si>
    <t>Hudy SUP team- Kanoistika Písek</t>
  </si>
  <si>
    <t>MASTERS 40+ (narozeni 1984 - 1975)</t>
  </si>
  <si>
    <t>NSP</t>
  </si>
  <si>
    <t>rob.janak@seznam.cz</t>
  </si>
  <si>
    <t>Hudy SUP team</t>
  </si>
  <si>
    <t>petastark@gmail.com</t>
  </si>
  <si>
    <t>Libčice nad Vltavou</t>
  </si>
  <si>
    <t>TAMBO</t>
  </si>
  <si>
    <t>Praha</t>
  </si>
  <si>
    <t>horackova@paseka.cz</t>
  </si>
  <si>
    <t>Horáčková</t>
  </si>
  <si>
    <t>Starboard Airline</t>
  </si>
  <si>
    <t>Bude sport</t>
  </si>
  <si>
    <t>mattisek@seznam.cz</t>
  </si>
  <si>
    <t>Padlbord</t>
  </si>
  <si>
    <t>vlastimil.cermak@gmail.com</t>
  </si>
  <si>
    <t>Vlastimil</t>
  </si>
  <si>
    <t>novakovaivisek@seznam.cz</t>
  </si>
  <si>
    <t>Laura</t>
  </si>
  <si>
    <t>Palková</t>
  </si>
  <si>
    <t>SPORT ČESKÉ BUDĚJOVICE</t>
  </si>
  <si>
    <t>U12 (2012, 2013, 2014)</t>
  </si>
  <si>
    <t>KLASICKÉ</t>
  </si>
  <si>
    <t>matej.prochazka@spssecb.cz</t>
  </si>
  <si>
    <t>BUDESPORT, České Budějovice</t>
  </si>
  <si>
    <t>JUNIOR (2006, 2007, 2008)</t>
  </si>
  <si>
    <t>rb-konstrukce@seznam.cz</t>
  </si>
  <si>
    <t>Karolinka</t>
  </si>
  <si>
    <t>Blahova</t>
  </si>
  <si>
    <t>Bude sport Ceske Budejovice</t>
  </si>
  <si>
    <t>Stanboard</t>
  </si>
  <si>
    <t>ondrej@zummer.cz</t>
  </si>
  <si>
    <t>Ondrej</t>
  </si>
  <si>
    <t>Zummer</t>
  </si>
  <si>
    <t>CRS TURNOV</t>
  </si>
  <si>
    <t>pavlina.katrova@email.cz</t>
  </si>
  <si>
    <t>Budesport České Budějovice</t>
  </si>
  <si>
    <t>U15 (2009, 2010, 2011)</t>
  </si>
  <si>
    <t>Sunova hardboard</t>
  </si>
  <si>
    <t>marketarockova@seznam.cz</t>
  </si>
  <si>
    <t>Ročková</t>
  </si>
  <si>
    <t>TJ Lokomotiva Beroun</t>
  </si>
  <si>
    <t>market.cermak@gmail.com</t>
  </si>
  <si>
    <t>Bude sport České Budějovice</t>
  </si>
  <si>
    <t>Indian</t>
  </si>
  <si>
    <t>Budesport ČB</t>
  </si>
  <si>
    <t>Voborska.petra@seznam.cz</t>
  </si>
  <si>
    <t>Hardboard</t>
  </si>
  <si>
    <t>osmerova.m@seznam.cz</t>
  </si>
  <si>
    <t>Ošmera,junior</t>
  </si>
  <si>
    <t>GP asi</t>
  </si>
  <si>
    <t>Had150@seznam.cz</t>
  </si>
  <si>
    <t>Hell's Paddls</t>
  </si>
  <si>
    <t>orsonn@seznam.cz</t>
  </si>
  <si>
    <t>Sezimovo Ústí / Hells Paddles</t>
  </si>
  <si>
    <t>Naish</t>
  </si>
  <si>
    <t>Pavel</t>
  </si>
  <si>
    <t>Veselý</t>
  </si>
  <si>
    <t>vesely@pavel@post.cz</t>
  </si>
  <si>
    <t>ivo.pfeiler@seznam.cz</t>
  </si>
  <si>
    <t>Písek</t>
  </si>
  <si>
    <t>SIC</t>
  </si>
  <si>
    <t>michal.brandtner@seznam.cz</t>
  </si>
  <si>
    <t>Brandtner</t>
  </si>
  <si>
    <t>Brandtnerová</t>
  </si>
  <si>
    <t>m.seidenglanz@tiscali.cz</t>
  </si>
  <si>
    <t>Míra</t>
  </si>
  <si>
    <t>Budesport CB</t>
  </si>
  <si>
    <t>Nejaka</t>
  </si>
  <si>
    <t>klari.novotna@gmail.com</t>
  </si>
  <si>
    <t>iSUP 14</t>
  </si>
  <si>
    <t>janvrchota3001@gmail.com</t>
  </si>
  <si>
    <t>České Budějovice</t>
  </si>
  <si>
    <t>Tambo</t>
  </si>
  <si>
    <t>bremova@seznam.cz</t>
  </si>
  <si>
    <t>Martina</t>
  </si>
  <si>
    <t>Dušková Bremová</t>
  </si>
  <si>
    <t>HUDY SUP TEAM</t>
  </si>
  <si>
    <t>Tambo nafukovačka 14´</t>
  </si>
  <si>
    <t>bartalukas99@seznam.cz</t>
  </si>
  <si>
    <t>Bárta</t>
  </si>
  <si>
    <t>Hells Paddles</t>
  </si>
  <si>
    <t>Šárka</t>
  </si>
  <si>
    <t>Rájováci</t>
  </si>
  <si>
    <t>Sarka.sirova@sirdik.com</t>
  </si>
  <si>
    <t>Mistral</t>
  </si>
  <si>
    <t>katerinaadamcb@gmail.com</t>
  </si>
  <si>
    <t>Hell’s paddles, Sezimovo Ústí</t>
  </si>
  <si>
    <t>Novak.vaclav23@gmail.com</t>
  </si>
  <si>
    <t>Iveta</t>
  </si>
  <si>
    <t>Šmidtová</t>
  </si>
  <si>
    <t>Kladno</t>
  </si>
  <si>
    <t>Ivetasmi@gmail.com</t>
  </si>
  <si>
    <t>petr.babianek@seznam.cz</t>
  </si>
  <si>
    <t>Kvs Praha TAMBOTEAM</t>
  </si>
  <si>
    <t>1bobo2@seznam.cz</t>
  </si>
  <si>
    <t>Budinský</t>
  </si>
  <si>
    <t>Starbord sprint</t>
  </si>
  <si>
    <t>Hobby</t>
  </si>
  <si>
    <t>Gabriela</t>
  </si>
  <si>
    <t>Malátová</t>
  </si>
  <si>
    <t>Bzirsky</t>
  </si>
  <si>
    <t>Irena</t>
  </si>
  <si>
    <t>Podlásková</t>
  </si>
  <si>
    <t>Štíchauer</t>
  </si>
  <si>
    <t>Filip</t>
  </si>
  <si>
    <t>Kalvas</t>
  </si>
  <si>
    <t>Ilona</t>
  </si>
  <si>
    <t>Scordia</t>
  </si>
  <si>
    <t>VŠ Slavia ZF</t>
  </si>
  <si>
    <t>Kateřina</t>
  </si>
  <si>
    <t>Řehoušková</t>
  </si>
  <si>
    <t>Řehoušek</t>
  </si>
  <si>
    <t>Tereza</t>
  </si>
  <si>
    <t>Seidenglanzová</t>
  </si>
  <si>
    <t>NSP Ninja - Open</t>
  </si>
  <si>
    <r>
      <t>slunečno 25</t>
    </r>
    <r>
      <rPr>
        <b/>
        <vertAlign val="superscript"/>
        <sz val="12"/>
        <color theme="1"/>
        <rFont val="Calibri"/>
        <family val="2"/>
        <charset val="238"/>
        <scheme val="minor"/>
      </rPr>
      <t>o</t>
    </r>
    <r>
      <rPr>
        <b/>
        <sz val="12"/>
        <color theme="1"/>
        <rFont val="Calibri"/>
        <family val="2"/>
        <charset val="238"/>
        <scheme val="minor"/>
      </rPr>
      <t>C, průtok 30 m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  <r>
      <rPr>
        <b/>
        <sz val="12"/>
        <color theme="1"/>
        <rFont val="Calibri"/>
        <family val="2"/>
        <charset val="238"/>
        <scheme val="minor"/>
      </rPr>
      <t>/s</t>
    </r>
  </si>
  <si>
    <t>Rapčan</t>
  </si>
  <si>
    <t>Martina Neubauerová, Romana Rýcová, Ivana Zemanová</t>
  </si>
  <si>
    <t>Výsledky závodu SUP - Zlatá Koruna - Boršov nad Vltavou, 6. ročník</t>
  </si>
  <si>
    <t>Haňur</t>
  </si>
  <si>
    <t>Adéla</t>
  </si>
  <si>
    <t>Chalupská</t>
  </si>
  <si>
    <t>Háša</t>
  </si>
  <si>
    <t>TJ Jiskra Bechyně</t>
  </si>
  <si>
    <t>Supi Brandýs</t>
  </si>
  <si>
    <t>Stark</t>
  </si>
  <si>
    <t>Havránek</t>
  </si>
  <si>
    <t>SKI Klasejovice Lvíčata</t>
  </si>
  <si>
    <t>Hubáček</t>
  </si>
  <si>
    <t>ASC Jindřichův Hradec</t>
  </si>
  <si>
    <t>Hells Paddeles</t>
  </si>
  <si>
    <t>Mega Board</t>
  </si>
  <si>
    <t>Barbora</t>
  </si>
  <si>
    <t>Příbrská</t>
  </si>
  <si>
    <t>Bártová</t>
  </si>
  <si>
    <t>Milena</t>
  </si>
  <si>
    <t>Nováková</t>
  </si>
  <si>
    <t>Bzirský</t>
  </si>
  <si>
    <t>Blábolil</t>
  </si>
  <si>
    <t>U12 (2013, 2014, 2015)</t>
  </si>
  <si>
    <t>U15 (2010, 2011, 2012)</t>
  </si>
  <si>
    <t>Loko Beroun</t>
  </si>
  <si>
    <t>Konečný</t>
  </si>
  <si>
    <t>Iva</t>
  </si>
  <si>
    <t>Dundová</t>
  </si>
  <si>
    <t>Hudy Sup team</t>
  </si>
  <si>
    <t>Grošub</t>
  </si>
  <si>
    <t>Port Adriano</t>
  </si>
  <si>
    <t>Onřej</t>
  </si>
  <si>
    <t>CRS Turnov</t>
  </si>
  <si>
    <t>Zuzana</t>
  </si>
  <si>
    <t>Rostislav</t>
  </si>
  <si>
    <t>Černý</t>
  </si>
  <si>
    <t>Camp Koruna</t>
  </si>
  <si>
    <t>Karolína</t>
  </si>
  <si>
    <t>Bláhová</t>
  </si>
  <si>
    <t>Rudolf</t>
  </si>
  <si>
    <t>Bláha</t>
  </si>
  <si>
    <t>Pálková</t>
  </si>
  <si>
    <t>Bořek</t>
  </si>
  <si>
    <t>Vaněček</t>
  </si>
  <si>
    <t>Dorka</t>
  </si>
  <si>
    <t>Vaněčková</t>
  </si>
  <si>
    <t>Śárka</t>
  </si>
  <si>
    <t>Rájov</t>
  </si>
  <si>
    <t>Budínský</t>
  </si>
  <si>
    <t>Libor</t>
  </si>
  <si>
    <t>Žlab</t>
  </si>
  <si>
    <t>Juhaňáková</t>
  </si>
  <si>
    <t>Viktor</t>
  </si>
  <si>
    <t>DETI</t>
  </si>
  <si>
    <t>U18 (2007, 2008, 2009)</t>
  </si>
  <si>
    <t>M60+</t>
  </si>
  <si>
    <t/>
  </si>
  <si>
    <t>kategorie_věk</t>
  </si>
  <si>
    <t>1. M40+</t>
  </si>
  <si>
    <t>1. M50+</t>
  </si>
  <si>
    <t>1. U18</t>
  </si>
  <si>
    <t>2. U18</t>
  </si>
  <si>
    <t>2. M40+</t>
  </si>
  <si>
    <t>2. M60+</t>
  </si>
  <si>
    <t>2. M50+</t>
  </si>
  <si>
    <t>3. M40+</t>
  </si>
  <si>
    <t>1. U12</t>
  </si>
  <si>
    <t>3. M50+</t>
  </si>
  <si>
    <t>1. M60+</t>
  </si>
  <si>
    <t>2024 - archiv</t>
  </si>
  <si>
    <t>1. U15</t>
  </si>
  <si>
    <t>2. U15</t>
  </si>
  <si>
    <t>1. F50+</t>
  </si>
  <si>
    <t>2. F50+</t>
  </si>
  <si>
    <t>1. F40+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</si>
</sst>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66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ck">
        <color rgb="FFFF66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thick">
        <color rgb="FFFF3300"/>
      </top>
      <bottom/>
      <diagonal/>
    </border>
    <border>
      <left/>
      <right/>
      <top style="thick">
        <color rgb="FFFF3300"/>
      </top>
      <bottom style="hair">
        <color auto="1"/>
      </bottom>
      <diagonal/>
    </border>
    <border>
      <left style="medium">
        <color rgb="FFCCCCCC"/>
      </left>
      <right style="medium">
        <color rgb="FFCCCCCC"/>
      </right>
      <top style="thick">
        <color rgb="FFFF3300"/>
      </top>
      <bottom style="medium">
        <color rgb="FFCCCCC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left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/>
    </xf>
    <xf numFmtId="14" fontId="3" fillId="0" borderId="0" xfId="0" applyNumberFormat="1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8" fontId="0" fillId="0" borderId="0" xfId="0" applyNumberFormat="1"/>
    <xf numFmtId="164" fontId="0" fillId="0" borderId="0" xfId="0" applyNumberFormat="1"/>
    <xf numFmtId="164" fontId="7" fillId="0" borderId="0" xfId="0" applyNumberFormat="1" applyFont="1"/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164" fontId="7" fillId="6" borderId="0" xfId="0" applyNumberFormat="1" applyFont="1" applyFill="1" applyAlignment="1">
      <alignment vertical="center"/>
    </xf>
    <xf numFmtId="0" fontId="9" fillId="0" borderId="0" xfId="0" applyFont="1"/>
    <xf numFmtId="164" fontId="8" fillId="6" borderId="0" xfId="0" applyNumberFormat="1" applyFont="1" applyFill="1"/>
    <xf numFmtId="0" fontId="1" fillId="2" borderId="0" xfId="0" applyFont="1" applyFill="1" applyAlignment="1">
      <alignment horizontal="left" vertical="center" inden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10" fillId="0" borderId="4" xfId="0" applyNumberFormat="1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indent="1"/>
    </xf>
    <xf numFmtId="0" fontId="10" fillId="0" borderId="1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0" fillId="0" borderId="5" xfId="0" applyBorder="1"/>
    <xf numFmtId="0" fontId="1" fillId="0" borderId="8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indent="1"/>
    </xf>
    <xf numFmtId="0" fontId="10" fillId="0" borderId="7" xfId="0" applyFont="1" applyBorder="1" applyAlignment="1">
      <alignment horizontal="left" wrapText="1"/>
    </xf>
    <xf numFmtId="0" fontId="0" fillId="0" borderId="7" xfId="0" applyBorder="1"/>
    <xf numFmtId="164" fontId="7" fillId="0" borderId="7" xfId="0" applyNumberFormat="1" applyFont="1" applyBorder="1"/>
    <xf numFmtId="164" fontId="7" fillId="6" borderId="7" xfId="0" applyNumberFormat="1" applyFont="1" applyFill="1" applyBorder="1" applyAlignment="1">
      <alignment vertical="center"/>
    </xf>
    <xf numFmtId="164" fontId="8" fillId="6" borderId="7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" xfId="0" applyBorder="1" applyAlignment="1">
      <alignment horizontal="right" inden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indent="1"/>
    </xf>
    <xf numFmtId="0" fontId="12" fillId="0" borderId="4" xfId="0" applyFont="1" applyBorder="1" applyAlignment="1">
      <alignment horizontal="left" wrapText="1"/>
    </xf>
    <xf numFmtId="0" fontId="7" fillId="0" borderId="0" xfId="0" applyFont="1"/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4" fillId="8" borderId="0" xfId="0" applyFont="1" applyFill="1"/>
    <xf numFmtId="0" fontId="7" fillId="8" borderId="0" xfId="0" applyFont="1" applyFill="1"/>
    <xf numFmtId="0" fontId="0" fillId="9" borderId="0" xfId="0" applyFill="1" applyAlignment="1">
      <alignment horizontal="center"/>
    </xf>
    <xf numFmtId="0" fontId="0" fillId="0" borderId="7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6600"/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8"/>
  <sheetViews>
    <sheetView zoomScale="90" zoomScaleNormal="90" workbookViewId="0">
      <pane xSplit="6" ySplit="10" topLeftCell="K13" activePane="bottomRight" state="frozen"/>
      <selection pane="topRight" activeCell="E1" sqref="E1"/>
      <selection pane="bottomLeft" activeCell="A6" sqref="A6"/>
      <selection pane="bottomRight" activeCell="W25" sqref="W25"/>
    </sheetView>
  </sheetViews>
  <sheetFormatPr defaultRowHeight="15" outlineLevelCol="1" x14ac:dyDescent="0.25"/>
  <cols>
    <col min="1" max="1" width="3.85546875" customWidth="1"/>
    <col min="2" max="4" width="11.28515625" customWidth="1"/>
    <col min="5" max="6" width="16.7109375" customWidth="1"/>
    <col min="7" max="7" width="10.42578125" bestFit="1" customWidth="1"/>
    <col min="8" max="8" width="10.42578125" customWidth="1"/>
    <col min="9" max="9" width="14.140625" bestFit="1" customWidth="1"/>
    <col min="10" max="10" width="40.140625" customWidth="1"/>
    <col min="11" max="11" width="12.28515625" bestFit="1" customWidth="1"/>
    <col min="12" max="12" width="27.85546875" customWidth="1" outlineLevel="1"/>
    <col min="13" max="13" width="17.42578125" customWidth="1" outlineLevel="1"/>
    <col min="14" max="14" width="59" customWidth="1"/>
    <col min="15" max="15" width="20.7109375" customWidth="1"/>
    <col min="16" max="16" width="21.140625" customWidth="1"/>
    <col min="17" max="17" width="16" customWidth="1"/>
    <col min="18" max="18" width="3.7109375" customWidth="1"/>
    <col min="19" max="19" width="10.42578125" customWidth="1"/>
    <col min="20" max="20" width="1.7109375" customWidth="1"/>
    <col min="22" max="22" width="1.7109375" customWidth="1"/>
    <col min="23" max="23" width="14.28515625" customWidth="1"/>
  </cols>
  <sheetData>
    <row r="1" spans="1:24" ht="8.4499999999999993" customHeight="1" x14ac:dyDescent="0.25">
      <c r="A1" s="7"/>
    </row>
    <row r="2" spans="1:24" ht="16.5" thickBot="1" x14ac:dyDescent="0.3">
      <c r="A2" s="7"/>
      <c r="B2" s="9" t="s">
        <v>248</v>
      </c>
      <c r="C2" s="9"/>
      <c r="D2" s="9"/>
      <c r="J2" s="24" t="s">
        <v>81</v>
      </c>
      <c r="K2" s="25">
        <f>2025-12</f>
        <v>2013</v>
      </c>
      <c r="N2" t="s">
        <v>269</v>
      </c>
    </row>
    <row r="3" spans="1:24" ht="21.75" customHeight="1" thickBot="1" x14ac:dyDescent="0.3">
      <c r="A3" s="7"/>
      <c r="B3" s="11">
        <v>45822</v>
      </c>
      <c r="C3" s="11"/>
      <c r="D3" s="11"/>
      <c r="I3" t="s">
        <v>6</v>
      </c>
      <c r="J3" s="24" t="s">
        <v>58</v>
      </c>
      <c r="K3" s="25">
        <f>2025-18</f>
        <v>2007</v>
      </c>
      <c r="N3" s="28" t="s">
        <v>104</v>
      </c>
      <c r="O3" s="32" t="s">
        <v>301</v>
      </c>
      <c r="Q3" t="s">
        <v>227</v>
      </c>
      <c r="U3" s="20">
        <v>0</v>
      </c>
    </row>
    <row r="4" spans="1:24" ht="20.45" customHeight="1" thickBot="1" x14ac:dyDescent="0.3">
      <c r="A4" s="7"/>
      <c r="B4" s="10" t="s">
        <v>245</v>
      </c>
      <c r="C4" s="10"/>
      <c r="D4" s="10"/>
      <c r="I4" t="s">
        <v>7</v>
      </c>
      <c r="J4" s="24" t="s">
        <v>59</v>
      </c>
      <c r="K4" s="25">
        <f>2025-40</f>
        <v>1985</v>
      </c>
      <c r="N4" s="28" t="s">
        <v>112</v>
      </c>
      <c r="O4" s="32"/>
      <c r="Q4" s="18" t="s">
        <v>56</v>
      </c>
      <c r="R4" s="19"/>
      <c r="S4" s="19"/>
      <c r="T4" s="19"/>
      <c r="U4" s="20">
        <v>3.472222222222222E-3</v>
      </c>
    </row>
    <row r="5" spans="1:24" ht="20.45" customHeight="1" x14ac:dyDescent="0.25">
      <c r="A5" s="7"/>
      <c r="B5" s="10" t="s">
        <v>29</v>
      </c>
      <c r="C5" s="10"/>
      <c r="D5" s="10"/>
      <c r="F5" t="s">
        <v>31</v>
      </c>
      <c r="J5" s="24" t="s">
        <v>60</v>
      </c>
      <c r="K5" s="25">
        <f>2025-50</f>
        <v>1975</v>
      </c>
      <c r="Q5" s="18" t="s">
        <v>57</v>
      </c>
      <c r="R5" s="19"/>
      <c r="S5" s="19"/>
      <c r="T5" s="19"/>
      <c r="U5" s="20">
        <v>6.9444444444444441E-3</v>
      </c>
    </row>
    <row r="6" spans="1:24" ht="20.45" customHeight="1" x14ac:dyDescent="0.25">
      <c r="A6" s="7"/>
      <c r="B6" s="10" t="s">
        <v>30</v>
      </c>
      <c r="C6" s="10"/>
      <c r="D6" s="10"/>
      <c r="F6" t="s">
        <v>247</v>
      </c>
      <c r="J6" s="24" t="s">
        <v>302</v>
      </c>
      <c r="K6" s="25">
        <f>2025-60</f>
        <v>1965</v>
      </c>
      <c r="Q6" t="s">
        <v>57</v>
      </c>
      <c r="X6" s="21"/>
    </row>
    <row r="7" spans="1:24" ht="20.45" customHeight="1" x14ac:dyDescent="0.25">
      <c r="A7" s="7"/>
      <c r="B7" s="10"/>
      <c r="C7" s="10"/>
      <c r="D7" s="10"/>
      <c r="J7" s="24" t="s">
        <v>89</v>
      </c>
      <c r="K7" s="25">
        <f>2025-15</f>
        <v>2010</v>
      </c>
      <c r="N7" t="s">
        <v>270</v>
      </c>
      <c r="Q7" t="s">
        <v>64</v>
      </c>
    </row>
    <row r="8" spans="1:24" ht="10.15" customHeight="1" x14ac:dyDescent="0.25">
      <c r="A8" s="7"/>
      <c r="B8" s="5"/>
      <c r="C8" s="5"/>
      <c r="D8" s="5"/>
      <c r="Q8" t="s">
        <v>53</v>
      </c>
    </row>
    <row r="9" spans="1:24" ht="10.15" customHeight="1" thickBot="1" x14ac:dyDescent="0.3">
      <c r="A9" s="7"/>
      <c r="B9" s="5"/>
      <c r="C9" s="5"/>
      <c r="D9" s="5"/>
      <c r="Q9" t="s">
        <v>53</v>
      </c>
    </row>
    <row r="10" spans="1:24" ht="36.75" customHeight="1" thickTop="1" thickBot="1" x14ac:dyDescent="0.3">
      <c r="A10" s="7"/>
      <c r="B10" s="2" t="s">
        <v>0</v>
      </c>
      <c r="C10" s="12" t="s">
        <v>42</v>
      </c>
      <c r="D10" s="13" t="s">
        <v>43</v>
      </c>
      <c r="E10" s="3" t="s">
        <v>1</v>
      </c>
      <c r="F10" s="3" t="s">
        <v>2</v>
      </c>
      <c r="G10" s="3" t="s">
        <v>45</v>
      </c>
      <c r="H10" s="23" t="s">
        <v>4</v>
      </c>
      <c r="I10" s="14" t="s">
        <v>5</v>
      </c>
      <c r="J10" s="3" t="s">
        <v>3</v>
      </c>
      <c r="K10" s="3" t="s">
        <v>101</v>
      </c>
      <c r="L10" s="3" t="s">
        <v>46</v>
      </c>
      <c r="M10" s="3" t="s">
        <v>47</v>
      </c>
      <c r="N10" s="3" t="s">
        <v>48</v>
      </c>
      <c r="O10" s="3" t="s">
        <v>50</v>
      </c>
      <c r="P10" s="3" t="s">
        <v>49</v>
      </c>
      <c r="Q10" s="3" t="s">
        <v>50</v>
      </c>
      <c r="R10" s="23" t="s">
        <v>53</v>
      </c>
      <c r="S10" s="4" t="s">
        <v>11</v>
      </c>
      <c r="T10" s="23" t="s">
        <v>54</v>
      </c>
      <c r="U10" s="4" t="s">
        <v>51</v>
      </c>
      <c r="V10" s="23" t="s">
        <v>55</v>
      </c>
      <c r="W10" s="4" t="s">
        <v>52</v>
      </c>
    </row>
    <row r="11" spans="1:24" ht="18" hidden="1" customHeight="1" thickTop="1" thickBot="1" x14ac:dyDescent="0.3">
      <c r="A11" s="8">
        <v>1</v>
      </c>
      <c r="B11" s="6">
        <v>3</v>
      </c>
      <c r="C11" s="6"/>
      <c r="D11" s="6"/>
      <c r="E11" s="27" t="s">
        <v>14</v>
      </c>
      <c r="F11" s="27" t="s">
        <v>252</v>
      </c>
      <c r="G11" s="29">
        <v>1981</v>
      </c>
      <c r="H11" s="26"/>
      <c r="I11" s="27" t="s">
        <v>6</v>
      </c>
      <c r="J11" s="27" t="s">
        <v>253</v>
      </c>
      <c r="K11" s="1">
        <f t="shared" ref="K11:K62" si="0">2025-G11</f>
        <v>44</v>
      </c>
      <c r="L11" s="27"/>
      <c r="M11" s="29"/>
      <c r="N11" s="27" t="s">
        <v>112</v>
      </c>
      <c r="O11" s="33" t="s">
        <v>56</v>
      </c>
      <c r="P11" s="27"/>
      <c r="Q11" s="24" t="s">
        <v>59</v>
      </c>
      <c r="S11" s="17">
        <v>7.5601851851851851E-2</v>
      </c>
      <c r="U11" s="20">
        <v>3.472222222222222E-3</v>
      </c>
      <c r="W11" s="22">
        <f t="shared" ref="W11:W67" si="1">IF(S11&gt;0,S11-U11,"")</f>
        <v>7.2129629629629627E-2</v>
      </c>
    </row>
    <row r="12" spans="1:24" ht="18" hidden="1" customHeight="1" thickBot="1" x14ac:dyDescent="0.3">
      <c r="A12" s="8">
        <v>2</v>
      </c>
      <c r="B12" s="6">
        <v>1</v>
      </c>
      <c r="C12" s="6"/>
      <c r="D12" s="6"/>
      <c r="E12" s="27" t="s">
        <v>98</v>
      </c>
      <c r="F12" s="27" t="s">
        <v>99</v>
      </c>
      <c r="G12" s="29">
        <v>1954</v>
      </c>
      <c r="H12" s="26"/>
      <c r="I12" s="27" t="s">
        <v>6</v>
      </c>
      <c r="J12" s="27" t="s">
        <v>254</v>
      </c>
      <c r="K12" s="1">
        <f t="shared" si="0"/>
        <v>71</v>
      </c>
      <c r="L12" s="27"/>
      <c r="M12" s="29"/>
      <c r="N12" s="27" t="s">
        <v>104</v>
      </c>
      <c r="O12" s="33" t="s">
        <v>227</v>
      </c>
      <c r="P12" s="27"/>
      <c r="Q12" s="24" t="s">
        <v>302</v>
      </c>
      <c r="S12" s="17">
        <v>8.8854166666666665E-2</v>
      </c>
      <c r="U12" s="17"/>
      <c r="W12" s="22">
        <f t="shared" si="1"/>
        <v>8.8854166666666665E-2</v>
      </c>
    </row>
    <row r="13" spans="1:24" ht="21" customHeight="1" thickTop="1" thickBot="1" x14ac:dyDescent="0.3">
      <c r="A13" s="8">
        <v>3</v>
      </c>
      <c r="B13" s="6">
        <v>50</v>
      </c>
      <c r="C13" s="6"/>
      <c r="D13" s="6"/>
      <c r="E13" s="27" t="s">
        <v>100</v>
      </c>
      <c r="F13" s="27" t="s">
        <v>255</v>
      </c>
      <c r="G13" s="29">
        <v>1975</v>
      </c>
      <c r="H13" s="26"/>
      <c r="I13" s="27" t="s">
        <v>7</v>
      </c>
      <c r="J13" s="27" t="s">
        <v>254</v>
      </c>
      <c r="K13" s="1">
        <f t="shared" si="0"/>
        <v>50</v>
      </c>
      <c r="L13" s="27"/>
      <c r="M13" s="29"/>
      <c r="N13" s="27" t="s">
        <v>104</v>
      </c>
      <c r="O13" s="33" t="s">
        <v>227</v>
      </c>
      <c r="P13" s="27"/>
      <c r="Q13" s="24" t="s">
        <v>60</v>
      </c>
      <c r="S13" s="17">
        <v>9.2638888888888896E-2</v>
      </c>
      <c r="U13" s="17"/>
      <c r="W13" s="22">
        <f t="shared" si="1"/>
        <v>9.2638888888888896E-2</v>
      </c>
    </row>
    <row r="14" spans="1:24" ht="18" hidden="1" customHeight="1" thickBot="1" x14ac:dyDescent="0.3">
      <c r="A14" s="8">
        <v>4</v>
      </c>
      <c r="B14" s="6">
        <v>2</v>
      </c>
      <c r="C14" s="6"/>
      <c r="D14" s="6"/>
      <c r="E14" s="27" t="s">
        <v>8</v>
      </c>
      <c r="F14" s="27" t="s">
        <v>9</v>
      </c>
      <c r="G14" s="29">
        <v>1962</v>
      </c>
      <c r="H14" s="26"/>
      <c r="I14" s="27" t="s">
        <v>6</v>
      </c>
      <c r="J14" s="27" t="s">
        <v>10</v>
      </c>
      <c r="K14" s="1">
        <f t="shared" si="0"/>
        <v>63</v>
      </c>
      <c r="L14" s="27"/>
      <c r="M14" s="29"/>
      <c r="N14" s="27" t="s">
        <v>104</v>
      </c>
      <c r="O14" s="33" t="s">
        <v>227</v>
      </c>
      <c r="P14" s="27"/>
      <c r="Q14" s="24" t="s">
        <v>302</v>
      </c>
      <c r="S14" s="17">
        <v>8.3726851851851858E-2</v>
      </c>
      <c r="U14" s="17"/>
      <c r="W14" s="22">
        <f t="shared" si="1"/>
        <v>8.3726851851851858E-2</v>
      </c>
    </row>
    <row r="15" spans="1:24" ht="18" customHeight="1" thickBot="1" x14ac:dyDescent="0.3">
      <c r="A15" s="8">
        <v>5</v>
      </c>
      <c r="B15" s="6">
        <v>52</v>
      </c>
      <c r="C15" s="6"/>
      <c r="D15" s="6"/>
      <c r="E15" s="27" t="s">
        <v>72</v>
      </c>
      <c r="F15" s="27" t="s">
        <v>256</v>
      </c>
      <c r="G15" s="29">
        <v>1966</v>
      </c>
      <c r="H15" s="26"/>
      <c r="I15" s="27" t="s">
        <v>6</v>
      </c>
      <c r="J15" s="27" t="s">
        <v>257</v>
      </c>
      <c r="K15" s="1">
        <f t="shared" si="0"/>
        <v>59</v>
      </c>
      <c r="L15" s="27"/>
      <c r="M15" s="29"/>
      <c r="N15" s="27" t="s">
        <v>104</v>
      </c>
      <c r="O15" s="33" t="s">
        <v>227</v>
      </c>
      <c r="P15" s="27"/>
      <c r="Q15" s="24" t="s">
        <v>60</v>
      </c>
      <c r="S15" s="17">
        <v>9.1759259259259263E-2</v>
      </c>
      <c r="U15" s="17"/>
      <c r="W15" s="22">
        <f t="shared" si="1"/>
        <v>9.1759259259259263E-2</v>
      </c>
    </row>
    <row r="16" spans="1:24" ht="18" hidden="1" customHeight="1" thickBot="1" x14ac:dyDescent="0.3">
      <c r="A16" s="8">
        <v>6</v>
      </c>
      <c r="B16" s="6">
        <v>4</v>
      </c>
      <c r="C16" s="6"/>
      <c r="D16" s="6"/>
      <c r="E16" s="27" t="s">
        <v>61</v>
      </c>
      <c r="F16" s="27" t="s">
        <v>62</v>
      </c>
      <c r="G16" s="29">
        <v>1981</v>
      </c>
      <c r="H16" s="26"/>
      <c r="I16" s="27" t="s">
        <v>6</v>
      </c>
      <c r="J16" s="27"/>
      <c r="K16" s="1">
        <f t="shared" si="0"/>
        <v>44</v>
      </c>
      <c r="L16" s="27"/>
      <c r="M16" s="29"/>
      <c r="N16" s="27" t="s">
        <v>104</v>
      </c>
      <c r="O16" s="33" t="s">
        <v>227</v>
      </c>
      <c r="P16" s="27"/>
      <c r="Q16" s="24" t="s">
        <v>59</v>
      </c>
      <c r="S16" s="17">
        <v>8.5196759259259264E-2</v>
      </c>
      <c r="U16" s="17"/>
      <c r="W16" s="22">
        <f t="shared" si="1"/>
        <v>8.5196759259259264E-2</v>
      </c>
    </row>
    <row r="17" spans="1:23" ht="18" customHeight="1" thickBot="1" x14ac:dyDescent="0.3">
      <c r="A17" s="8">
        <v>7</v>
      </c>
      <c r="B17" s="6">
        <v>5</v>
      </c>
      <c r="C17" s="6"/>
      <c r="D17" s="6"/>
      <c r="E17" s="27" t="s">
        <v>8</v>
      </c>
      <c r="F17" s="27" t="s">
        <v>63</v>
      </c>
      <c r="G17" s="29">
        <v>1988</v>
      </c>
      <c r="H17" s="26"/>
      <c r="I17" s="27" t="s">
        <v>6</v>
      </c>
      <c r="J17" s="27"/>
      <c r="K17" s="1">
        <f t="shared" si="0"/>
        <v>37</v>
      </c>
      <c r="L17" s="27"/>
      <c r="M17" s="29"/>
      <c r="N17" s="27" t="s">
        <v>104</v>
      </c>
      <c r="O17" s="33" t="s">
        <v>227</v>
      </c>
      <c r="P17" s="27"/>
      <c r="Q17" s="1"/>
      <c r="S17" s="17">
        <v>8.1180555555555561E-2</v>
      </c>
      <c r="U17" s="17"/>
      <c r="W17" s="22">
        <f t="shared" si="1"/>
        <v>8.1180555555555561E-2</v>
      </c>
    </row>
    <row r="18" spans="1:23" ht="18" hidden="1" customHeight="1" thickBot="1" x14ac:dyDescent="0.3">
      <c r="A18" s="8">
        <v>8</v>
      </c>
      <c r="B18" s="6">
        <v>6</v>
      </c>
      <c r="C18" s="6"/>
      <c r="D18" s="6"/>
      <c r="E18" s="27" t="s">
        <v>65</v>
      </c>
      <c r="F18" s="27" t="s">
        <v>258</v>
      </c>
      <c r="G18" s="29">
        <v>1977</v>
      </c>
      <c r="H18" s="26"/>
      <c r="I18" s="27" t="s">
        <v>6</v>
      </c>
      <c r="J18" s="27" t="s">
        <v>259</v>
      </c>
      <c r="K18" s="1">
        <f t="shared" si="0"/>
        <v>48</v>
      </c>
      <c r="L18" s="27"/>
      <c r="M18" s="29"/>
      <c r="N18" s="27" t="s">
        <v>112</v>
      </c>
      <c r="O18" s="33" t="s">
        <v>56</v>
      </c>
      <c r="P18" s="27"/>
      <c r="Q18" s="24" t="s">
        <v>59</v>
      </c>
      <c r="S18" s="17">
        <v>9.0636574074074078E-2</v>
      </c>
      <c r="U18" s="20">
        <v>3.472222222222222E-3</v>
      </c>
      <c r="W18" s="22">
        <f t="shared" si="1"/>
        <v>8.7164351851851854E-2</v>
      </c>
    </row>
    <row r="19" spans="1:23" ht="18" hidden="1" customHeight="1" thickBot="1" x14ac:dyDescent="0.3">
      <c r="A19" s="8">
        <v>9</v>
      </c>
      <c r="B19" s="6">
        <v>7</v>
      </c>
      <c r="C19" s="6"/>
      <c r="D19" s="6"/>
      <c r="E19" s="27" t="s">
        <v>68</v>
      </c>
      <c r="F19" s="27" t="s">
        <v>107</v>
      </c>
      <c r="G19" s="29">
        <v>1961</v>
      </c>
      <c r="H19" s="26"/>
      <c r="I19" s="27" t="s">
        <v>6</v>
      </c>
      <c r="J19" s="27" t="s">
        <v>108</v>
      </c>
      <c r="K19" s="1">
        <f t="shared" si="0"/>
        <v>64</v>
      </c>
      <c r="L19" s="27"/>
      <c r="M19" s="29"/>
      <c r="N19" s="27" t="s">
        <v>112</v>
      </c>
      <c r="O19" s="33" t="s">
        <v>56</v>
      </c>
      <c r="P19" s="27"/>
      <c r="Q19" s="24" t="s">
        <v>302</v>
      </c>
      <c r="S19" s="17">
        <v>9.3078703703703705E-2</v>
      </c>
      <c r="U19" s="20">
        <v>3.472222222222222E-3</v>
      </c>
      <c r="W19" s="22">
        <f t="shared" si="1"/>
        <v>8.9606481481481481E-2</v>
      </c>
    </row>
    <row r="20" spans="1:23" ht="18" hidden="1" customHeight="1" thickBot="1" x14ac:dyDescent="0.3">
      <c r="A20" s="8">
        <v>10</v>
      </c>
      <c r="B20" s="6">
        <v>8</v>
      </c>
      <c r="C20" s="6"/>
      <c r="D20" s="6"/>
      <c r="E20" s="27" t="s">
        <v>19</v>
      </c>
      <c r="F20" s="27" t="s">
        <v>209</v>
      </c>
      <c r="G20" s="29">
        <v>1990</v>
      </c>
      <c r="H20" s="26"/>
      <c r="I20" s="27" t="s">
        <v>6</v>
      </c>
      <c r="J20" s="27" t="s">
        <v>260</v>
      </c>
      <c r="K20" s="1">
        <f t="shared" si="0"/>
        <v>35</v>
      </c>
      <c r="L20" s="27"/>
      <c r="M20" s="29"/>
      <c r="N20" s="27" t="s">
        <v>261</v>
      </c>
      <c r="O20" s="33" t="s">
        <v>261</v>
      </c>
      <c r="P20" s="27"/>
      <c r="Q20" s="1"/>
      <c r="S20" s="17">
        <v>8.4247685185185189E-2</v>
      </c>
      <c r="U20" s="17"/>
      <c r="W20" s="22">
        <f t="shared" si="1"/>
        <v>8.4247685185185189E-2</v>
      </c>
    </row>
    <row r="21" spans="1:23" ht="18" customHeight="1" thickBot="1" x14ac:dyDescent="0.3">
      <c r="A21" s="8">
        <v>11</v>
      </c>
      <c r="B21" s="6">
        <v>58</v>
      </c>
      <c r="C21" s="6"/>
      <c r="D21" s="6"/>
      <c r="E21" s="27" t="s">
        <v>262</v>
      </c>
      <c r="F21" s="27" t="s">
        <v>263</v>
      </c>
      <c r="G21" s="29">
        <v>1986</v>
      </c>
      <c r="H21" s="26"/>
      <c r="I21" s="27" t="s">
        <v>7</v>
      </c>
      <c r="J21" s="27" t="s">
        <v>260</v>
      </c>
      <c r="K21" s="1">
        <f t="shared" si="0"/>
        <v>39</v>
      </c>
      <c r="L21" s="27"/>
      <c r="M21" s="29"/>
      <c r="N21" s="27" t="s">
        <v>261</v>
      </c>
      <c r="O21" s="33" t="s">
        <v>261</v>
      </c>
      <c r="P21" s="27"/>
      <c r="Q21" s="1"/>
      <c r="S21" s="17">
        <v>8.4247685185185189E-2</v>
      </c>
      <c r="U21" s="17"/>
      <c r="W21" s="22">
        <f t="shared" si="1"/>
        <v>8.4247685185185189E-2</v>
      </c>
    </row>
    <row r="22" spans="1:23" ht="18" customHeight="1" thickBot="1" x14ac:dyDescent="0.3">
      <c r="A22" s="8">
        <v>12</v>
      </c>
      <c r="B22" s="6">
        <v>51</v>
      </c>
      <c r="C22" s="6"/>
      <c r="D22" s="6"/>
      <c r="E22" s="27" t="s">
        <v>93</v>
      </c>
      <c r="F22" s="27" t="s">
        <v>264</v>
      </c>
      <c r="G22" s="29">
        <v>1991</v>
      </c>
      <c r="H22" s="26"/>
      <c r="I22" s="27" t="s">
        <v>7</v>
      </c>
      <c r="J22" s="27" t="s">
        <v>260</v>
      </c>
      <c r="K22" s="1">
        <f t="shared" si="0"/>
        <v>34</v>
      </c>
      <c r="L22" s="27"/>
      <c r="M22" s="31"/>
      <c r="N22" s="27" t="s">
        <v>261</v>
      </c>
      <c r="O22" s="33" t="s">
        <v>261</v>
      </c>
      <c r="P22" s="27"/>
      <c r="Q22" s="1"/>
      <c r="S22" s="17">
        <v>8.4247685185185189E-2</v>
      </c>
      <c r="U22" s="17"/>
      <c r="W22" s="22">
        <f t="shared" si="1"/>
        <v>8.4247685185185189E-2</v>
      </c>
    </row>
    <row r="23" spans="1:23" ht="18" hidden="1" customHeight="1" thickBot="1" x14ac:dyDescent="0.3">
      <c r="A23" s="8">
        <v>13</v>
      </c>
      <c r="B23" s="6">
        <v>14</v>
      </c>
      <c r="C23" s="6"/>
      <c r="D23" s="6"/>
      <c r="E23" s="27" t="s">
        <v>98</v>
      </c>
      <c r="F23" s="27" t="s">
        <v>12</v>
      </c>
      <c r="G23" s="29">
        <v>1990</v>
      </c>
      <c r="H23" s="26"/>
      <c r="I23" s="27" t="s">
        <v>6</v>
      </c>
      <c r="J23" s="27" t="s">
        <v>260</v>
      </c>
      <c r="K23" s="1">
        <f t="shared" si="0"/>
        <v>35</v>
      </c>
      <c r="L23" s="27"/>
      <c r="M23" s="29"/>
      <c r="N23" s="27" t="s">
        <v>261</v>
      </c>
      <c r="O23" s="33" t="s">
        <v>261</v>
      </c>
      <c r="P23" s="27"/>
      <c r="Q23" s="1"/>
      <c r="S23" s="17">
        <v>8.4247685185185189E-2</v>
      </c>
      <c r="U23" s="17"/>
      <c r="W23" s="22">
        <f t="shared" si="1"/>
        <v>8.4247685185185189E-2</v>
      </c>
    </row>
    <row r="24" spans="1:23" ht="18" customHeight="1" thickBot="1" x14ac:dyDescent="0.3">
      <c r="A24" s="8">
        <v>14</v>
      </c>
      <c r="B24" s="6">
        <v>57</v>
      </c>
      <c r="C24" s="6"/>
      <c r="D24" s="6"/>
      <c r="E24" s="27" t="s">
        <v>265</v>
      </c>
      <c r="F24" s="27" t="s">
        <v>266</v>
      </c>
      <c r="G24" s="29">
        <v>1968</v>
      </c>
      <c r="H24" s="26"/>
      <c r="I24" s="27" t="s">
        <v>7</v>
      </c>
      <c r="J24" s="27" t="s">
        <v>260</v>
      </c>
      <c r="K24" s="1">
        <f t="shared" si="0"/>
        <v>57</v>
      </c>
      <c r="L24" s="27"/>
      <c r="M24" s="29"/>
      <c r="N24" s="27" t="s">
        <v>261</v>
      </c>
      <c r="O24" s="33" t="s">
        <v>261</v>
      </c>
      <c r="P24" s="27"/>
      <c r="Q24" s="24" t="s">
        <v>60</v>
      </c>
      <c r="S24" s="17">
        <v>8.4247685185185189E-2</v>
      </c>
      <c r="U24" s="17"/>
      <c r="W24" s="22">
        <f t="shared" si="1"/>
        <v>8.4247685185185189E-2</v>
      </c>
    </row>
    <row r="25" spans="1:23" ht="18" customHeight="1" thickBot="1" x14ac:dyDescent="0.3">
      <c r="A25" s="8">
        <v>15</v>
      </c>
      <c r="B25" s="6">
        <v>15</v>
      </c>
      <c r="C25" s="6"/>
      <c r="D25" s="6"/>
      <c r="E25" s="27" t="s">
        <v>25</v>
      </c>
      <c r="F25" s="27" t="s">
        <v>12</v>
      </c>
      <c r="G25" s="29">
        <v>1971</v>
      </c>
      <c r="H25" s="26"/>
      <c r="I25" s="27" t="s">
        <v>6</v>
      </c>
      <c r="J25" s="27" t="s">
        <v>260</v>
      </c>
      <c r="K25" s="1">
        <f t="shared" si="0"/>
        <v>54</v>
      </c>
      <c r="L25" s="27"/>
      <c r="M25" s="29"/>
      <c r="N25" s="27" t="s">
        <v>112</v>
      </c>
      <c r="O25" s="33" t="s">
        <v>56</v>
      </c>
      <c r="P25" s="27"/>
      <c r="Q25" s="24" t="s">
        <v>60</v>
      </c>
      <c r="S25" s="17">
        <v>8.6400462962962957E-2</v>
      </c>
      <c r="U25" s="20">
        <v>3.472222222222222E-3</v>
      </c>
      <c r="W25" s="22">
        <f t="shared" si="1"/>
        <v>8.2928240740740733E-2</v>
      </c>
    </row>
    <row r="26" spans="1:23" ht="18" hidden="1" customHeight="1" thickBot="1" x14ac:dyDescent="0.3">
      <c r="A26" s="8">
        <v>16</v>
      </c>
      <c r="B26" s="6">
        <v>16</v>
      </c>
      <c r="C26" s="6"/>
      <c r="D26" s="6"/>
      <c r="E26" s="27" t="s">
        <v>24</v>
      </c>
      <c r="F26" s="27" t="s">
        <v>267</v>
      </c>
      <c r="G26" s="29">
        <v>1977</v>
      </c>
      <c r="H26" s="26"/>
      <c r="I26" s="27" t="s">
        <v>6</v>
      </c>
      <c r="J26" s="27" t="s">
        <v>260</v>
      </c>
      <c r="K26" s="1">
        <f t="shared" si="0"/>
        <v>48</v>
      </c>
      <c r="L26" s="27"/>
      <c r="M26" s="29"/>
      <c r="N26" s="27" t="s">
        <v>112</v>
      </c>
      <c r="O26" s="33" t="s">
        <v>56</v>
      </c>
      <c r="P26" s="27"/>
      <c r="Q26" s="24" t="s">
        <v>59</v>
      </c>
      <c r="S26" s="17">
        <v>8.74537037037037E-2</v>
      </c>
      <c r="U26" s="20">
        <v>3.472222222222222E-3</v>
      </c>
      <c r="W26" s="22">
        <f t="shared" si="1"/>
        <v>8.3981481481481476E-2</v>
      </c>
    </row>
    <row r="27" spans="1:23" ht="18" hidden="1" customHeight="1" thickBot="1" x14ac:dyDescent="0.3">
      <c r="A27" s="8">
        <v>17</v>
      </c>
      <c r="B27" s="6">
        <v>17</v>
      </c>
      <c r="C27" s="6"/>
      <c r="D27" s="6"/>
      <c r="E27" s="27" t="s">
        <v>18</v>
      </c>
      <c r="F27" s="27" t="s">
        <v>268</v>
      </c>
      <c r="G27" s="29">
        <v>1988</v>
      </c>
      <c r="H27" s="26"/>
      <c r="I27" s="27" t="s">
        <v>6</v>
      </c>
      <c r="J27" s="27"/>
      <c r="K27" s="1">
        <f t="shared" si="0"/>
        <v>37</v>
      </c>
      <c r="L27" s="27"/>
      <c r="M27" s="29"/>
      <c r="N27" s="27" t="s">
        <v>115</v>
      </c>
      <c r="O27" s="33" t="s">
        <v>57</v>
      </c>
      <c r="P27" s="27"/>
      <c r="Q27" s="1"/>
      <c r="S27" s="17">
        <v>9.8611111111111108E-2</v>
      </c>
      <c r="U27" s="20">
        <v>6.9444444444444441E-3</v>
      </c>
      <c r="W27" s="22">
        <f t="shared" si="1"/>
        <v>9.166666666666666E-2</v>
      </c>
    </row>
    <row r="28" spans="1:23" ht="18" hidden="1" customHeight="1" thickBot="1" x14ac:dyDescent="0.3">
      <c r="A28" s="8">
        <v>18</v>
      </c>
      <c r="B28" s="6">
        <v>40</v>
      </c>
      <c r="C28" s="6"/>
      <c r="D28" s="6"/>
      <c r="E28" s="27" t="s">
        <v>25</v>
      </c>
      <c r="F28" s="27" t="s">
        <v>249</v>
      </c>
      <c r="G28" s="29">
        <v>1969</v>
      </c>
      <c r="H28" s="26"/>
      <c r="I28" s="27" t="s">
        <v>6</v>
      </c>
      <c r="J28" s="27" t="s">
        <v>10</v>
      </c>
      <c r="K28" s="1">
        <f t="shared" si="0"/>
        <v>56</v>
      </c>
      <c r="L28" s="27"/>
      <c r="M28" s="29"/>
      <c r="N28" s="28" t="s">
        <v>112</v>
      </c>
      <c r="O28" s="33" t="s">
        <v>56</v>
      </c>
      <c r="P28" s="27"/>
      <c r="Q28" s="24" t="s">
        <v>60</v>
      </c>
      <c r="S28" s="17">
        <v>8.3587962962962961E-2</v>
      </c>
      <c r="U28" s="20">
        <v>3.472222222222222E-3</v>
      </c>
      <c r="W28" s="22">
        <f t="shared" si="1"/>
        <v>8.0115740740740737E-2</v>
      </c>
    </row>
    <row r="29" spans="1:23" ht="18" hidden="1" customHeight="1" thickBot="1" x14ac:dyDescent="0.3">
      <c r="A29" s="8">
        <v>19</v>
      </c>
      <c r="B29" s="6">
        <v>30</v>
      </c>
      <c r="C29" s="6"/>
      <c r="D29" s="6"/>
      <c r="E29" s="27" t="s">
        <v>36</v>
      </c>
      <c r="F29" s="27" t="s">
        <v>169</v>
      </c>
      <c r="G29" s="29">
        <v>1987</v>
      </c>
      <c r="H29" s="26"/>
      <c r="I29" s="27" t="s">
        <v>7</v>
      </c>
      <c r="J29" s="27" t="s">
        <v>271</v>
      </c>
      <c r="K29" s="1">
        <f t="shared" si="0"/>
        <v>38</v>
      </c>
      <c r="L29" s="27"/>
      <c r="M29" s="29"/>
      <c r="N29" s="28" t="s">
        <v>112</v>
      </c>
      <c r="O29" s="33" t="s">
        <v>56</v>
      </c>
      <c r="P29" s="27"/>
      <c r="Q29" s="1"/>
      <c r="S29" s="17">
        <v>8.4733796296296293E-2</v>
      </c>
      <c r="U29" s="20">
        <v>3.472222222222222E-3</v>
      </c>
      <c r="W29" s="22">
        <f t="shared" si="1"/>
        <v>8.1261574074074069E-2</v>
      </c>
    </row>
    <row r="30" spans="1:23" ht="18" hidden="1" customHeight="1" thickBot="1" x14ac:dyDescent="0.3">
      <c r="A30" s="8">
        <v>20</v>
      </c>
      <c r="B30" s="6">
        <v>18</v>
      </c>
      <c r="C30" s="6"/>
      <c r="D30" s="6"/>
      <c r="E30" s="27" t="s">
        <v>25</v>
      </c>
      <c r="F30" s="27" t="s">
        <v>272</v>
      </c>
      <c r="G30" s="29">
        <v>1980</v>
      </c>
      <c r="H30" s="26"/>
      <c r="I30" s="27" t="s">
        <v>6</v>
      </c>
      <c r="J30" s="27"/>
      <c r="K30" s="1">
        <f t="shared" si="0"/>
        <v>45</v>
      </c>
      <c r="L30" s="27"/>
      <c r="M30" s="29"/>
      <c r="N30" s="27" t="s">
        <v>104</v>
      </c>
      <c r="O30" s="33" t="s">
        <v>227</v>
      </c>
      <c r="P30" s="27"/>
      <c r="Q30" s="24" t="s">
        <v>59</v>
      </c>
      <c r="S30" s="17">
        <v>8.2187499999999997E-2</v>
      </c>
      <c r="U30" s="17"/>
      <c r="W30" s="22">
        <f t="shared" si="1"/>
        <v>8.2187499999999997E-2</v>
      </c>
    </row>
    <row r="31" spans="1:23" ht="18" hidden="1" customHeight="1" thickBot="1" x14ac:dyDescent="0.3">
      <c r="A31" s="8">
        <v>21</v>
      </c>
      <c r="B31" s="6">
        <v>31</v>
      </c>
      <c r="C31" s="6"/>
      <c r="D31" s="6"/>
      <c r="E31" s="27" t="s">
        <v>70</v>
      </c>
      <c r="F31" s="27" t="s">
        <v>71</v>
      </c>
      <c r="G31" s="29">
        <v>1977</v>
      </c>
      <c r="H31" s="26"/>
      <c r="I31" s="27" t="s">
        <v>6</v>
      </c>
      <c r="J31" s="27" t="s">
        <v>189</v>
      </c>
      <c r="K31" s="1">
        <f t="shared" si="0"/>
        <v>48</v>
      </c>
      <c r="L31" s="27"/>
      <c r="M31" s="29"/>
      <c r="N31" s="27" t="s">
        <v>115</v>
      </c>
      <c r="O31" s="33" t="s">
        <v>57</v>
      </c>
      <c r="P31" s="27"/>
      <c r="Q31" s="24" t="s">
        <v>59</v>
      </c>
      <c r="S31" s="17">
        <v>7.6643518518518514E-2</v>
      </c>
      <c r="U31" s="20">
        <v>6.9444444444444441E-3</v>
      </c>
      <c r="W31" s="22">
        <f t="shared" si="1"/>
        <v>6.9699074074074066E-2</v>
      </c>
    </row>
    <row r="32" spans="1:23" ht="18" hidden="1" customHeight="1" thickBot="1" x14ac:dyDescent="0.3">
      <c r="A32" s="8">
        <v>22</v>
      </c>
      <c r="B32" s="6">
        <v>19</v>
      </c>
      <c r="C32" s="6"/>
      <c r="D32" s="6"/>
      <c r="E32" s="27" t="s">
        <v>34</v>
      </c>
      <c r="F32" s="27" t="s">
        <v>193</v>
      </c>
      <c r="G32" s="29">
        <v>1973</v>
      </c>
      <c r="H32" s="26"/>
      <c r="I32" s="27" t="s">
        <v>7</v>
      </c>
      <c r="J32" s="27" t="s">
        <v>77</v>
      </c>
      <c r="K32" s="1">
        <f t="shared" si="0"/>
        <v>52</v>
      </c>
      <c r="L32" s="27"/>
      <c r="M32" s="29"/>
      <c r="N32" s="27" t="s">
        <v>112</v>
      </c>
      <c r="O32" s="33" t="s">
        <v>56</v>
      </c>
      <c r="P32" s="27"/>
      <c r="Q32" s="24" t="s">
        <v>60</v>
      </c>
      <c r="S32" s="17">
        <v>8.4097222222222226E-2</v>
      </c>
      <c r="U32" s="20">
        <v>3.472222222222222E-3</v>
      </c>
      <c r="W32" s="22">
        <f t="shared" si="1"/>
        <v>8.0625000000000002E-2</v>
      </c>
    </row>
    <row r="33" spans="1:23" ht="18" hidden="1" customHeight="1" thickBot="1" x14ac:dyDescent="0.3">
      <c r="A33" s="8">
        <v>23</v>
      </c>
      <c r="B33" s="6">
        <v>33</v>
      </c>
      <c r="C33" s="6"/>
      <c r="D33" s="6"/>
      <c r="E33" s="27" t="s">
        <v>14</v>
      </c>
      <c r="F33" s="27" t="s">
        <v>192</v>
      </c>
      <c r="G33" s="29">
        <v>1959</v>
      </c>
      <c r="H33" s="26"/>
      <c r="I33" s="27" t="s">
        <v>6</v>
      </c>
      <c r="J33" s="27" t="s">
        <v>77</v>
      </c>
      <c r="K33" s="1">
        <f t="shared" si="0"/>
        <v>66</v>
      </c>
      <c r="L33" s="27"/>
      <c r="M33" s="29"/>
      <c r="N33" s="27" t="s">
        <v>115</v>
      </c>
      <c r="O33" s="33" t="s">
        <v>57</v>
      </c>
      <c r="P33" s="27"/>
      <c r="Q33" s="24" t="s">
        <v>302</v>
      </c>
      <c r="S33" s="17">
        <v>7.5567129629629623E-2</v>
      </c>
      <c r="U33" s="20">
        <v>6.9444444444444441E-3</v>
      </c>
      <c r="W33" s="22">
        <f t="shared" si="1"/>
        <v>6.8622685185185175E-2</v>
      </c>
    </row>
    <row r="34" spans="1:23" ht="18" hidden="1" customHeight="1" thickBot="1" x14ac:dyDescent="0.3">
      <c r="A34" s="8">
        <v>24</v>
      </c>
      <c r="B34" s="6">
        <v>34</v>
      </c>
      <c r="C34" s="6"/>
      <c r="D34" s="6"/>
      <c r="E34" s="27" t="s">
        <v>24</v>
      </c>
      <c r="F34" s="27" t="s">
        <v>192</v>
      </c>
      <c r="G34" s="29">
        <v>1961</v>
      </c>
      <c r="H34" s="26"/>
      <c r="I34" s="27" t="s">
        <v>6</v>
      </c>
      <c r="J34" s="27" t="s">
        <v>77</v>
      </c>
      <c r="K34" s="1">
        <f t="shared" si="0"/>
        <v>64</v>
      </c>
      <c r="L34" s="27"/>
      <c r="M34" s="29"/>
      <c r="N34" s="27" t="s">
        <v>112</v>
      </c>
      <c r="O34" s="33" t="s">
        <v>56</v>
      </c>
      <c r="P34" s="27"/>
      <c r="Q34" s="24" t="s">
        <v>302</v>
      </c>
      <c r="S34" s="17">
        <v>7.4039351851851856E-2</v>
      </c>
      <c r="U34" s="20">
        <v>3.472222222222222E-3</v>
      </c>
      <c r="W34" s="22">
        <f>IF(S34&gt;0,S34-U34,"")</f>
        <v>7.0567129629629632E-2</v>
      </c>
    </row>
    <row r="35" spans="1:23" ht="18" hidden="1" customHeight="1" thickBot="1" x14ac:dyDescent="0.3">
      <c r="A35" s="8">
        <v>25</v>
      </c>
      <c r="B35" s="6">
        <v>32</v>
      </c>
      <c r="C35" s="6"/>
      <c r="D35" s="6"/>
      <c r="E35" s="27" t="s">
        <v>185</v>
      </c>
      <c r="F35" s="27" t="s">
        <v>186</v>
      </c>
      <c r="G35" s="29">
        <v>1969</v>
      </c>
      <c r="H35" s="26"/>
      <c r="I35" s="27" t="s">
        <v>6</v>
      </c>
      <c r="J35" s="27" t="s">
        <v>77</v>
      </c>
      <c r="K35" s="1">
        <f t="shared" si="0"/>
        <v>56</v>
      </c>
      <c r="L35" s="27"/>
      <c r="M35" s="29"/>
      <c r="N35" s="27" t="s">
        <v>115</v>
      </c>
      <c r="O35" s="33" t="s">
        <v>57</v>
      </c>
      <c r="P35" s="27"/>
      <c r="Q35" s="24" t="s">
        <v>60</v>
      </c>
      <c r="S35" s="17">
        <v>8.1597222222222224E-2</v>
      </c>
      <c r="U35" s="20">
        <v>6.9444444444444441E-3</v>
      </c>
      <c r="W35" s="22">
        <f t="shared" si="1"/>
        <v>7.4652777777777776E-2</v>
      </c>
    </row>
    <row r="36" spans="1:23" ht="18" customHeight="1" thickBot="1" x14ac:dyDescent="0.3">
      <c r="A36" s="8">
        <v>26</v>
      </c>
      <c r="B36" s="6">
        <v>59</v>
      </c>
      <c r="C36" s="6"/>
      <c r="D36" s="6"/>
      <c r="E36" s="27" t="s">
        <v>273</v>
      </c>
      <c r="F36" s="27" t="s">
        <v>274</v>
      </c>
      <c r="G36" s="29">
        <v>1995</v>
      </c>
      <c r="H36" s="26"/>
      <c r="I36" s="27" t="s">
        <v>7</v>
      </c>
      <c r="J36" s="27" t="s">
        <v>275</v>
      </c>
      <c r="K36" s="1">
        <f t="shared" si="0"/>
        <v>30</v>
      </c>
      <c r="L36" s="27"/>
      <c r="M36" s="29"/>
      <c r="N36" s="27" t="s">
        <v>115</v>
      </c>
      <c r="O36" s="33" t="s">
        <v>57</v>
      </c>
      <c r="P36" s="27"/>
      <c r="Q36" s="1"/>
      <c r="S36" s="17">
        <v>7.72337962962963E-2</v>
      </c>
      <c r="U36" s="20">
        <v>6.9444444444444441E-3</v>
      </c>
      <c r="W36" s="22">
        <f t="shared" si="1"/>
        <v>7.0289351851851853E-2</v>
      </c>
    </row>
    <row r="37" spans="1:23" ht="18" hidden="1" customHeight="1" thickBot="1" x14ac:dyDescent="0.3">
      <c r="A37" s="8">
        <v>27</v>
      </c>
      <c r="B37" s="6">
        <v>70</v>
      </c>
      <c r="C37" s="6"/>
      <c r="D37" s="6"/>
      <c r="E37" s="27" t="s">
        <v>18</v>
      </c>
      <c r="F37" s="27" t="s">
        <v>276</v>
      </c>
      <c r="G37" s="29">
        <v>1990</v>
      </c>
      <c r="H37" s="26"/>
      <c r="I37" s="27" t="s">
        <v>6</v>
      </c>
      <c r="J37" s="27" t="s">
        <v>277</v>
      </c>
      <c r="K37" s="1">
        <f t="shared" si="0"/>
        <v>35</v>
      </c>
      <c r="L37" s="27"/>
      <c r="M37" s="29"/>
      <c r="N37" s="27" t="s">
        <v>115</v>
      </c>
      <c r="O37" s="33" t="s">
        <v>57</v>
      </c>
      <c r="P37" s="27"/>
      <c r="Q37" s="1"/>
      <c r="S37" s="17">
        <v>7.3703703703703702E-2</v>
      </c>
      <c r="U37" s="20">
        <v>6.9444444444444441E-3</v>
      </c>
      <c r="W37" s="22">
        <f t="shared" si="1"/>
        <v>6.6759259259259254E-2</v>
      </c>
    </row>
    <row r="38" spans="1:23" ht="18" hidden="1" customHeight="1" thickBot="1" x14ac:dyDescent="0.3">
      <c r="A38" s="8">
        <v>28</v>
      </c>
      <c r="B38" s="6">
        <v>71</v>
      </c>
      <c r="C38" s="6"/>
      <c r="D38" s="6"/>
      <c r="E38" s="27" t="s">
        <v>65</v>
      </c>
      <c r="F38" s="27" t="s">
        <v>21</v>
      </c>
      <c r="G38" s="29">
        <v>1978</v>
      </c>
      <c r="H38" s="26"/>
      <c r="I38" s="27" t="s">
        <v>6</v>
      </c>
      <c r="J38" s="27"/>
      <c r="K38" s="1">
        <f t="shared" si="0"/>
        <v>47</v>
      </c>
      <c r="L38" s="27"/>
      <c r="M38" s="29"/>
      <c r="N38" s="27" t="s">
        <v>112</v>
      </c>
      <c r="O38" s="33" t="s">
        <v>56</v>
      </c>
      <c r="P38" s="27"/>
      <c r="Q38" s="24" t="s">
        <v>59</v>
      </c>
      <c r="S38" s="17">
        <v>7.7071759259259257E-2</v>
      </c>
      <c r="U38" s="20">
        <v>3.472222222222222E-3</v>
      </c>
      <c r="W38" s="22">
        <f t="shared" si="1"/>
        <v>7.3599537037037033E-2</v>
      </c>
    </row>
    <row r="39" spans="1:23" ht="18" customHeight="1" thickBot="1" x14ac:dyDescent="0.3">
      <c r="A39" s="8">
        <v>29</v>
      </c>
      <c r="B39" s="6">
        <v>53</v>
      </c>
      <c r="C39" s="6"/>
      <c r="D39" s="6"/>
      <c r="E39" s="27" t="s">
        <v>278</v>
      </c>
      <c r="F39" s="27" t="s">
        <v>87</v>
      </c>
      <c r="G39" s="29">
        <v>2011</v>
      </c>
      <c r="H39" s="26"/>
      <c r="I39" s="27" t="s">
        <v>6</v>
      </c>
      <c r="J39" s="27" t="s">
        <v>76</v>
      </c>
      <c r="K39" s="1">
        <f t="shared" si="0"/>
        <v>14</v>
      </c>
      <c r="L39" s="27"/>
      <c r="M39" s="29"/>
      <c r="N39" s="27" t="s">
        <v>115</v>
      </c>
      <c r="O39" s="33" t="s">
        <v>57</v>
      </c>
      <c r="P39" s="27"/>
      <c r="Q39" s="24" t="s">
        <v>89</v>
      </c>
      <c r="S39" s="17">
        <v>7.6979166666666668E-2</v>
      </c>
      <c r="U39" s="20">
        <v>6.9444444444444441E-3</v>
      </c>
      <c r="W39" s="22">
        <f t="shared" si="1"/>
        <v>7.003472222222222E-2</v>
      </c>
    </row>
    <row r="40" spans="1:23" ht="18" customHeight="1" thickBot="1" x14ac:dyDescent="0.3">
      <c r="A40" s="8">
        <v>30</v>
      </c>
      <c r="B40" s="6">
        <v>56</v>
      </c>
      <c r="C40" s="6"/>
      <c r="D40" s="6"/>
      <c r="E40" s="27" t="s">
        <v>40</v>
      </c>
      <c r="F40" s="27" t="s">
        <v>162</v>
      </c>
      <c r="G40" s="29">
        <v>1968</v>
      </c>
      <c r="H40" s="26"/>
      <c r="I40" s="27" t="s">
        <v>6</v>
      </c>
      <c r="J40" s="27" t="s">
        <v>279</v>
      </c>
      <c r="K40" s="1">
        <f t="shared" si="0"/>
        <v>57</v>
      </c>
      <c r="L40" s="27"/>
      <c r="M40" s="29"/>
      <c r="N40" s="27" t="s">
        <v>115</v>
      </c>
      <c r="O40" s="33" t="s">
        <v>57</v>
      </c>
      <c r="P40" s="27"/>
      <c r="Q40" s="24" t="s">
        <v>60</v>
      </c>
      <c r="S40" s="17">
        <v>7.7581018518518521E-2</v>
      </c>
      <c r="U40" s="20">
        <v>6.9444444444444441E-3</v>
      </c>
      <c r="W40" s="22">
        <f t="shared" si="1"/>
        <v>7.0636574074074074E-2</v>
      </c>
    </row>
    <row r="41" spans="1:23" ht="18" hidden="1" customHeight="1" thickBot="1" x14ac:dyDescent="0.3">
      <c r="A41" s="8">
        <v>31</v>
      </c>
      <c r="B41" s="6">
        <v>29</v>
      </c>
      <c r="C41" s="6"/>
      <c r="D41" s="6"/>
      <c r="E41" s="27" t="s">
        <v>34</v>
      </c>
      <c r="F41" s="27" t="s">
        <v>96</v>
      </c>
      <c r="G41" s="29">
        <v>1975</v>
      </c>
      <c r="H41" s="26"/>
      <c r="I41" s="27" t="s">
        <v>7</v>
      </c>
      <c r="J41" s="27" t="s">
        <v>260</v>
      </c>
      <c r="K41" s="1">
        <f t="shared" si="0"/>
        <v>50</v>
      </c>
      <c r="L41" s="27"/>
      <c r="M41" s="29"/>
      <c r="N41" s="27" t="s">
        <v>115</v>
      </c>
      <c r="O41" s="33" t="s">
        <v>57</v>
      </c>
      <c r="P41" s="27"/>
      <c r="Q41" s="24" t="s">
        <v>60</v>
      </c>
      <c r="S41" s="17">
        <v>8.3981481481481476E-2</v>
      </c>
      <c r="U41" s="20">
        <v>6.9444444444444441E-3</v>
      </c>
      <c r="W41" s="22">
        <f t="shared" si="1"/>
        <v>7.7037037037037029E-2</v>
      </c>
    </row>
    <row r="42" spans="1:23" ht="18" customHeight="1" thickBot="1" x14ac:dyDescent="0.3">
      <c r="A42" s="8">
        <v>32</v>
      </c>
      <c r="B42" s="6">
        <v>55</v>
      </c>
      <c r="C42" s="6"/>
      <c r="D42" s="6"/>
      <c r="E42" s="27" t="s">
        <v>280</v>
      </c>
      <c r="F42" s="27" t="s">
        <v>96</v>
      </c>
      <c r="G42" s="29">
        <v>2001</v>
      </c>
      <c r="H42" s="26"/>
      <c r="I42" s="27" t="s">
        <v>7</v>
      </c>
      <c r="J42" s="27" t="s">
        <v>260</v>
      </c>
      <c r="K42" s="1">
        <f t="shared" si="0"/>
        <v>24</v>
      </c>
      <c r="L42" s="27"/>
      <c r="M42" s="29"/>
      <c r="N42" s="28" t="s">
        <v>112</v>
      </c>
      <c r="O42" s="33" t="s">
        <v>56</v>
      </c>
      <c r="P42" s="27"/>
      <c r="Q42" s="1"/>
      <c r="S42" s="17">
        <v>8.7511574074074075E-2</v>
      </c>
      <c r="U42" s="20">
        <v>3.472222222222222E-3</v>
      </c>
      <c r="W42" s="22">
        <f t="shared" si="1"/>
        <v>8.4039351851851851E-2</v>
      </c>
    </row>
    <row r="43" spans="1:23" ht="18" hidden="1" customHeight="1" thickBot="1" x14ac:dyDescent="0.3">
      <c r="A43" s="8">
        <v>33</v>
      </c>
      <c r="B43" s="6">
        <v>28</v>
      </c>
      <c r="C43" s="6"/>
      <c r="D43" s="6"/>
      <c r="E43" s="27" t="s">
        <v>234</v>
      </c>
      <c r="F43" s="27" t="s">
        <v>235</v>
      </c>
      <c r="G43" s="29">
        <v>1978</v>
      </c>
      <c r="H43" s="26"/>
      <c r="I43" s="27" t="s">
        <v>6</v>
      </c>
      <c r="J43" s="27" t="s">
        <v>260</v>
      </c>
      <c r="K43" s="1">
        <f t="shared" si="0"/>
        <v>47</v>
      </c>
      <c r="L43" s="27"/>
      <c r="M43" s="29"/>
      <c r="N43" s="27" t="s">
        <v>261</v>
      </c>
      <c r="O43" s="33" t="s">
        <v>261</v>
      </c>
      <c r="P43" s="27"/>
      <c r="Q43" s="24" t="s">
        <v>59</v>
      </c>
      <c r="S43" s="17">
        <v>8.4247685185185189E-2</v>
      </c>
      <c r="U43" s="17"/>
      <c r="W43" s="22">
        <f t="shared" si="1"/>
        <v>8.4247685185185189E-2</v>
      </c>
    </row>
    <row r="44" spans="1:23" ht="18" hidden="1" customHeight="1" thickBot="1" x14ac:dyDescent="0.3">
      <c r="A44" s="8">
        <v>34</v>
      </c>
      <c r="B44" s="6">
        <v>27</v>
      </c>
      <c r="C44" s="6"/>
      <c r="D44" s="6"/>
      <c r="E44" s="27" t="s">
        <v>281</v>
      </c>
      <c r="F44" s="27" t="s">
        <v>282</v>
      </c>
      <c r="G44" s="29">
        <v>1989</v>
      </c>
      <c r="H44" s="26"/>
      <c r="I44" s="27" t="s">
        <v>6</v>
      </c>
      <c r="J44" s="27"/>
      <c r="K44" s="1">
        <f t="shared" si="0"/>
        <v>36</v>
      </c>
      <c r="L44" s="27"/>
      <c r="M44" s="29"/>
      <c r="N44" s="28" t="s">
        <v>112</v>
      </c>
      <c r="O44" s="33" t="s">
        <v>56</v>
      </c>
      <c r="P44" s="27"/>
      <c r="Q44" s="1"/>
      <c r="S44" s="17">
        <v>9.538194444444445E-2</v>
      </c>
      <c r="U44" s="20">
        <v>3.472222222222222E-3</v>
      </c>
      <c r="W44" s="22">
        <f t="shared" si="1"/>
        <v>9.1909722222222226E-2</v>
      </c>
    </row>
    <row r="45" spans="1:23" ht="18" hidden="1" customHeight="1" thickBot="1" x14ac:dyDescent="0.3">
      <c r="A45" s="8">
        <v>35</v>
      </c>
      <c r="B45" s="6">
        <v>26</v>
      </c>
      <c r="C45" s="6"/>
      <c r="D45" s="6"/>
      <c r="E45" s="27" t="s">
        <v>8</v>
      </c>
      <c r="F45" s="27" t="s">
        <v>41</v>
      </c>
      <c r="G45" s="29">
        <v>1986</v>
      </c>
      <c r="H45" s="26"/>
      <c r="I45" s="27" t="s">
        <v>6</v>
      </c>
      <c r="J45" s="27" t="s">
        <v>283</v>
      </c>
      <c r="K45" s="1">
        <f t="shared" si="0"/>
        <v>39</v>
      </c>
      <c r="L45" s="27"/>
      <c r="M45" s="29"/>
      <c r="N45" s="27" t="s">
        <v>104</v>
      </c>
      <c r="O45" s="33" t="s">
        <v>227</v>
      </c>
      <c r="P45" s="27"/>
      <c r="Q45" s="1"/>
      <c r="S45" s="17">
        <v>8.4918981481481484E-2</v>
      </c>
      <c r="U45" s="17"/>
      <c r="W45" s="22">
        <f t="shared" si="1"/>
        <v>8.4918981481481484E-2</v>
      </c>
    </row>
    <row r="46" spans="1:23" ht="18" hidden="1" customHeight="1" thickBot="1" x14ac:dyDescent="0.3">
      <c r="A46" s="8">
        <v>36</v>
      </c>
      <c r="B46" s="6">
        <v>73</v>
      </c>
      <c r="C46" s="6"/>
      <c r="D46" s="6"/>
      <c r="E46" s="27" t="s">
        <v>284</v>
      </c>
      <c r="F46" s="27" t="s">
        <v>285</v>
      </c>
      <c r="G46" s="29">
        <v>2016</v>
      </c>
      <c r="H46" s="26"/>
      <c r="I46" s="27" t="s">
        <v>7</v>
      </c>
      <c r="J46" s="27" t="s">
        <v>76</v>
      </c>
      <c r="K46" s="1">
        <f t="shared" si="0"/>
        <v>9</v>
      </c>
      <c r="L46" s="27"/>
      <c r="M46" s="29"/>
      <c r="N46" s="27" t="s">
        <v>104</v>
      </c>
      <c r="O46" s="33" t="s">
        <v>227</v>
      </c>
      <c r="P46" s="27"/>
      <c r="Q46" s="61" t="s">
        <v>300</v>
      </c>
      <c r="S46" s="17"/>
      <c r="U46" s="17"/>
      <c r="W46" s="22" t="str">
        <f t="shared" si="1"/>
        <v/>
      </c>
    </row>
    <row r="47" spans="1:23" ht="18" hidden="1" customHeight="1" thickBot="1" x14ac:dyDescent="0.3">
      <c r="A47" s="8">
        <v>37</v>
      </c>
      <c r="B47" s="6">
        <v>74</v>
      </c>
      <c r="C47" s="6"/>
      <c r="D47" s="6"/>
      <c r="E47" s="27" t="s">
        <v>286</v>
      </c>
      <c r="F47" s="27" t="s">
        <v>287</v>
      </c>
      <c r="G47" s="29">
        <v>2019</v>
      </c>
      <c r="H47" s="26"/>
      <c r="I47" s="27" t="s">
        <v>6</v>
      </c>
      <c r="J47" s="27" t="s">
        <v>76</v>
      </c>
      <c r="K47" s="1">
        <f t="shared" si="0"/>
        <v>6</v>
      </c>
      <c r="L47" s="27"/>
      <c r="M47" s="29"/>
      <c r="N47" s="27" t="s">
        <v>104</v>
      </c>
      <c r="O47" s="33" t="s">
        <v>227</v>
      </c>
      <c r="P47" s="27"/>
      <c r="Q47" s="61" t="s">
        <v>300</v>
      </c>
      <c r="S47" s="17"/>
      <c r="U47" s="17"/>
      <c r="W47" s="22" t="str">
        <f t="shared" si="1"/>
        <v/>
      </c>
    </row>
    <row r="48" spans="1:23" ht="18" customHeight="1" thickBot="1" x14ac:dyDescent="0.3">
      <c r="A48" s="8">
        <v>38</v>
      </c>
      <c r="B48" s="6">
        <v>75</v>
      </c>
      <c r="C48" s="6"/>
      <c r="D48" s="6"/>
      <c r="E48" s="27" t="s">
        <v>147</v>
      </c>
      <c r="F48" s="27" t="s">
        <v>288</v>
      </c>
      <c r="G48" s="29">
        <v>2015</v>
      </c>
      <c r="H48" s="26"/>
      <c r="I48" s="27" t="s">
        <v>7</v>
      </c>
      <c r="J48" s="1" t="s">
        <v>76</v>
      </c>
      <c r="K48" s="1">
        <f t="shared" si="0"/>
        <v>10</v>
      </c>
      <c r="L48" s="1"/>
      <c r="M48" s="30"/>
      <c r="N48" s="27" t="s">
        <v>104</v>
      </c>
      <c r="O48" s="33" t="s">
        <v>227</v>
      </c>
      <c r="P48" s="27"/>
      <c r="Q48" s="24" t="s">
        <v>81</v>
      </c>
      <c r="S48" s="17"/>
      <c r="U48" s="17"/>
      <c r="W48" s="22" t="str">
        <f t="shared" si="1"/>
        <v/>
      </c>
    </row>
    <row r="49" spans="1:23" ht="18" hidden="1" customHeight="1" thickBot="1" x14ac:dyDescent="0.3">
      <c r="A49" s="8">
        <v>39</v>
      </c>
      <c r="B49" s="6">
        <v>76</v>
      </c>
      <c r="C49" s="6"/>
      <c r="D49" s="6"/>
      <c r="E49" s="27" t="s">
        <v>289</v>
      </c>
      <c r="F49" s="27" t="s">
        <v>290</v>
      </c>
      <c r="G49" s="29">
        <v>2018</v>
      </c>
      <c r="H49" s="26"/>
      <c r="I49" s="27" t="s">
        <v>6</v>
      </c>
      <c r="J49" s="1" t="s">
        <v>76</v>
      </c>
      <c r="K49" s="1">
        <f t="shared" si="0"/>
        <v>7</v>
      </c>
      <c r="L49" s="1"/>
      <c r="M49" s="30"/>
      <c r="N49" s="27" t="s">
        <v>104</v>
      </c>
      <c r="O49" s="33" t="s">
        <v>227</v>
      </c>
      <c r="P49" s="27"/>
      <c r="Q49" s="61" t="s">
        <v>300</v>
      </c>
      <c r="S49" s="17"/>
      <c r="U49" s="17"/>
      <c r="W49" s="22" t="str">
        <f t="shared" si="1"/>
        <v/>
      </c>
    </row>
    <row r="50" spans="1:23" ht="18" hidden="1" customHeight="1" thickBot="1" x14ac:dyDescent="0.3">
      <c r="A50" s="8">
        <v>40</v>
      </c>
      <c r="B50" s="6">
        <v>77</v>
      </c>
      <c r="C50" s="6"/>
      <c r="D50" s="6"/>
      <c r="E50" s="27" t="s">
        <v>291</v>
      </c>
      <c r="F50" s="27" t="s">
        <v>292</v>
      </c>
      <c r="G50" s="29">
        <v>2016</v>
      </c>
      <c r="H50" s="26"/>
      <c r="I50" s="27" t="s">
        <v>7</v>
      </c>
      <c r="J50" s="1" t="s">
        <v>76</v>
      </c>
      <c r="K50" s="1">
        <f t="shared" si="0"/>
        <v>9</v>
      </c>
      <c r="L50" s="1"/>
      <c r="M50" s="30"/>
      <c r="N50" s="27" t="s">
        <v>104</v>
      </c>
      <c r="O50" s="33" t="s">
        <v>227</v>
      </c>
      <c r="P50" s="27"/>
      <c r="Q50" s="61" t="s">
        <v>300</v>
      </c>
      <c r="S50" s="17"/>
      <c r="U50" s="17"/>
      <c r="W50" s="22" t="str">
        <f t="shared" si="1"/>
        <v/>
      </c>
    </row>
    <row r="51" spans="1:23" ht="18" hidden="1" customHeight="1" thickBot="1" x14ac:dyDescent="0.3">
      <c r="A51" s="8">
        <v>41</v>
      </c>
      <c r="B51" s="6">
        <v>11</v>
      </c>
      <c r="C51" s="6"/>
      <c r="D51" s="6"/>
      <c r="E51" s="27" t="s">
        <v>239</v>
      </c>
      <c r="F51" s="27" t="s">
        <v>240</v>
      </c>
      <c r="G51" s="29">
        <v>1974</v>
      </c>
      <c r="H51" s="26"/>
      <c r="I51" s="27" t="s">
        <v>7</v>
      </c>
      <c r="J51" s="1"/>
      <c r="K51" s="1">
        <f t="shared" si="0"/>
        <v>51</v>
      </c>
      <c r="L51" s="1"/>
      <c r="M51" s="30"/>
      <c r="N51" s="27" t="s">
        <v>104</v>
      </c>
      <c r="O51" s="33" t="s">
        <v>227</v>
      </c>
      <c r="P51" s="27"/>
      <c r="Q51" s="24" t="s">
        <v>60</v>
      </c>
      <c r="S51" s="17">
        <v>8.5543981481481485E-2</v>
      </c>
      <c r="U51" s="17"/>
      <c r="W51" s="22">
        <f t="shared" si="1"/>
        <v>8.5543981481481485E-2</v>
      </c>
    </row>
    <row r="52" spans="1:23" ht="18" hidden="1" customHeight="1" thickBot="1" x14ac:dyDescent="0.3">
      <c r="A52" s="8">
        <v>42</v>
      </c>
      <c r="B52" s="6">
        <v>43</v>
      </c>
      <c r="C52" s="6"/>
      <c r="D52" s="6"/>
      <c r="E52" s="27" t="s">
        <v>72</v>
      </c>
      <c r="F52" s="27" t="s">
        <v>241</v>
      </c>
      <c r="G52" s="29">
        <v>1972</v>
      </c>
      <c r="H52" s="26"/>
      <c r="I52" s="27" t="s">
        <v>6</v>
      </c>
      <c r="J52" s="1"/>
      <c r="K52" s="1">
        <f t="shared" si="0"/>
        <v>53</v>
      </c>
      <c r="L52" s="1"/>
      <c r="M52" s="30"/>
      <c r="N52" s="28" t="s">
        <v>112</v>
      </c>
      <c r="O52" s="33" t="s">
        <v>56</v>
      </c>
      <c r="P52" s="27"/>
      <c r="Q52" s="24" t="s">
        <v>60</v>
      </c>
      <c r="S52" s="17">
        <v>7.6087962962962968E-2</v>
      </c>
      <c r="U52" s="20">
        <v>3.472222222222222E-3</v>
      </c>
      <c r="W52" s="22">
        <f t="shared" si="1"/>
        <v>7.2615740740740745E-2</v>
      </c>
    </row>
    <row r="53" spans="1:23" ht="18" hidden="1" customHeight="1" thickBot="1" x14ac:dyDescent="0.3">
      <c r="A53" s="8">
        <v>43</v>
      </c>
      <c r="B53" s="6">
        <v>12</v>
      </c>
      <c r="C53" s="6"/>
      <c r="D53" s="6"/>
      <c r="E53" s="27" t="s">
        <v>90</v>
      </c>
      <c r="F53" s="27" t="s">
        <v>91</v>
      </c>
      <c r="G53" s="29">
        <v>2010</v>
      </c>
      <c r="H53" s="26"/>
      <c r="I53" s="27" t="s">
        <v>7</v>
      </c>
      <c r="J53" s="27" t="s">
        <v>76</v>
      </c>
      <c r="K53" s="1">
        <f t="shared" si="0"/>
        <v>15</v>
      </c>
      <c r="L53" s="1"/>
      <c r="M53" s="30"/>
      <c r="N53" s="27" t="s">
        <v>115</v>
      </c>
      <c r="O53" s="33" t="s">
        <v>57</v>
      </c>
      <c r="P53" s="27"/>
      <c r="Q53" s="24" t="s">
        <v>89</v>
      </c>
      <c r="S53" s="17">
        <v>8.2418981481481482E-2</v>
      </c>
      <c r="U53" s="20">
        <v>6.9444444444444441E-3</v>
      </c>
      <c r="W53" s="22">
        <f t="shared" si="1"/>
        <v>7.5474537037037034E-2</v>
      </c>
    </row>
    <row r="54" spans="1:23" ht="18" hidden="1" customHeight="1" thickBot="1" x14ac:dyDescent="0.3">
      <c r="A54" s="8">
        <v>44</v>
      </c>
      <c r="B54" s="6">
        <v>13</v>
      </c>
      <c r="C54" s="6"/>
      <c r="D54" s="6"/>
      <c r="E54" s="27" t="s">
        <v>84</v>
      </c>
      <c r="F54" s="27" t="s">
        <v>88</v>
      </c>
      <c r="G54" s="29">
        <v>2010</v>
      </c>
      <c r="H54" s="26"/>
      <c r="I54" s="27" t="s">
        <v>7</v>
      </c>
      <c r="J54" s="27" t="s">
        <v>76</v>
      </c>
      <c r="K54" s="1">
        <f t="shared" si="0"/>
        <v>15</v>
      </c>
      <c r="L54" s="1"/>
      <c r="M54" s="30"/>
      <c r="N54" s="27" t="s">
        <v>115</v>
      </c>
      <c r="O54" s="33" t="s">
        <v>57</v>
      </c>
      <c r="P54" s="27"/>
      <c r="Q54" s="24" t="s">
        <v>89</v>
      </c>
      <c r="S54" s="17">
        <v>7.7546296296296294E-2</v>
      </c>
      <c r="U54" s="20">
        <v>6.9444444444444441E-3</v>
      </c>
      <c r="W54" s="22">
        <f t="shared" si="1"/>
        <v>7.0601851851851846E-2</v>
      </c>
    </row>
    <row r="55" spans="1:23" ht="18" hidden="1" customHeight="1" thickBot="1" x14ac:dyDescent="0.3">
      <c r="A55" s="8">
        <v>45</v>
      </c>
      <c r="B55" s="6">
        <v>42</v>
      </c>
      <c r="C55" s="6"/>
      <c r="D55" s="6"/>
      <c r="E55" s="27" t="s">
        <v>293</v>
      </c>
      <c r="F55" s="27" t="s">
        <v>22</v>
      </c>
      <c r="G55" s="29">
        <v>1991</v>
      </c>
      <c r="H55" s="26"/>
      <c r="I55" s="27" t="s">
        <v>7</v>
      </c>
      <c r="J55" s="27" t="s">
        <v>294</v>
      </c>
      <c r="K55" s="1">
        <f t="shared" si="0"/>
        <v>34</v>
      </c>
      <c r="L55" s="1"/>
      <c r="M55" s="30"/>
      <c r="N55" s="27" t="s">
        <v>104</v>
      </c>
      <c r="O55" s="33" t="s">
        <v>227</v>
      </c>
      <c r="P55" s="27"/>
      <c r="Q55" s="1"/>
      <c r="S55" s="17">
        <v>9.4062499999999993E-2</v>
      </c>
      <c r="U55" s="17"/>
      <c r="W55" s="22">
        <f t="shared" si="1"/>
        <v>9.4062499999999993E-2</v>
      </c>
    </row>
    <row r="56" spans="1:23" ht="18" hidden="1" customHeight="1" thickBot="1" x14ac:dyDescent="0.3">
      <c r="A56" s="8">
        <v>46</v>
      </c>
      <c r="B56" s="6">
        <v>44</v>
      </c>
      <c r="C56" s="6"/>
      <c r="D56" s="6"/>
      <c r="E56" s="27" t="s">
        <v>32</v>
      </c>
      <c r="F56" s="27" t="s">
        <v>33</v>
      </c>
      <c r="G56" s="29">
        <v>2007</v>
      </c>
      <c r="H56" s="26"/>
      <c r="I56" s="27" t="s">
        <v>6</v>
      </c>
      <c r="J56" s="27" t="s">
        <v>76</v>
      </c>
      <c r="K56" s="1">
        <f t="shared" si="0"/>
        <v>18</v>
      </c>
      <c r="L56" s="1"/>
      <c r="M56" s="30"/>
      <c r="N56" s="27" t="s">
        <v>115</v>
      </c>
      <c r="O56" s="33" t="s">
        <v>57</v>
      </c>
      <c r="P56" s="27"/>
      <c r="Q56" s="24" t="s">
        <v>58</v>
      </c>
      <c r="S56" s="17">
        <v>7.4409722222222224E-2</v>
      </c>
      <c r="U56" s="20">
        <v>6.9444444444444441E-3</v>
      </c>
      <c r="W56" s="22">
        <f t="shared" si="1"/>
        <v>6.7465277777777777E-2</v>
      </c>
    </row>
    <row r="57" spans="1:23" ht="18" hidden="1" customHeight="1" thickBot="1" x14ac:dyDescent="0.3">
      <c r="A57" s="8">
        <v>47</v>
      </c>
      <c r="B57" s="6">
        <v>36</v>
      </c>
      <c r="C57" s="6"/>
      <c r="D57" s="6"/>
      <c r="E57" s="27" t="s">
        <v>8</v>
      </c>
      <c r="F57" s="27" t="s">
        <v>295</v>
      </c>
      <c r="G57" s="29">
        <v>1988</v>
      </c>
      <c r="H57" s="26"/>
      <c r="I57" s="27" t="s">
        <v>6</v>
      </c>
      <c r="J57" s="27" t="s">
        <v>76</v>
      </c>
      <c r="K57" s="1">
        <f t="shared" si="0"/>
        <v>37</v>
      </c>
      <c r="L57" s="1"/>
      <c r="M57" s="30"/>
      <c r="N57" s="27" t="s">
        <v>115</v>
      </c>
      <c r="O57" s="33" t="s">
        <v>57</v>
      </c>
      <c r="P57" s="25"/>
      <c r="Q57" s="1"/>
      <c r="S57" s="17">
        <v>7.7245370370370367E-2</v>
      </c>
      <c r="U57" s="20">
        <v>6.9444444444444441E-3</v>
      </c>
      <c r="W57" s="22">
        <f t="shared" si="1"/>
        <v>7.0300925925925919E-2</v>
      </c>
    </row>
    <row r="58" spans="1:23" ht="18" hidden="1" customHeight="1" thickBot="1" x14ac:dyDescent="0.3">
      <c r="A58" s="8">
        <v>48</v>
      </c>
      <c r="B58" s="6">
        <v>24</v>
      </c>
      <c r="C58" s="6"/>
      <c r="D58" s="6"/>
      <c r="E58" s="27" t="s">
        <v>296</v>
      </c>
      <c r="F58" s="27" t="s">
        <v>297</v>
      </c>
      <c r="G58" s="29">
        <v>1960</v>
      </c>
      <c r="H58" s="26"/>
      <c r="I58" s="27" t="s">
        <v>6</v>
      </c>
      <c r="J58" s="27" t="s">
        <v>76</v>
      </c>
      <c r="K58" s="1">
        <f t="shared" si="0"/>
        <v>65</v>
      </c>
      <c r="L58" s="1"/>
      <c r="M58" s="30"/>
      <c r="N58" s="27" t="s">
        <v>115</v>
      </c>
      <c r="O58" s="33" t="s">
        <v>57</v>
      </c>
      <c r="P58" s="27"/>
      <c r="Q58" s="24" t="s">
        <v>302</v>
      </c>
      <c r="S58" s="17">
        <v>7.7384259259259264E-2</v>
      </c>
      <c r="U58" s="20">
        <v>6.9444444444444441E-3</v>
      </c>
      <c r="W58" s="22">
        <f t="shared" si="1"/>
        <v>7.0439814814814816E-2</v>
      </c>
    </row>
    <row r="59" spans="1:23" ht="18" hidden="1" customHeight="1" thickBot="1" x14ac:dyDescent="0.3">
      <c r="A59" s="8">
        <v>49</v>
      </c>
      <c r="B59" s="6">
        <v>46</v>
      </c>
      <c r="C59" s="6"/>
      <c r="D59" s="6"/>
      <c r="E59" s="27" t="s">
        <v>19</v>
      </c>
      <c r="F59" s="27" t="s">
        <v>246</v>
      </c>
      <c r="G59" s="29">
        <v>1988</v>
      </c>
      <c r="H59" s="26"/>
      <c r="I59" s="27" t="s">
        <v>6</v>
      </c>
      <c r="J59" s="27"/>
      <c r="K59" s="1">
        <f t="shared" si="0"/>
        <v>37</v>
      </c>
      <c r="L59" s="1"/>
      <c r="M59" s="30"/>
      <c r="N59" s="27" t="s">
        <v>104</v>
      </c>
      <c r="O59" s="33" t="s">
        <v>227</v>
      </c>
      <c r="P59" s="1"/>
      <c r="Q59" s="1"/>
      <c r="S59" s="17">
        <v>0.10325231481481481</v>
      </c>
      <c r="U59" s="17"/>
      <c r="W59" s="22">
        <f t="shared" si="1"/>
        <v>0.10325231481481481</v>
      </c>
    </row>
    <row r="60" spans="1:23" ht="18" customHeight="1" thickBot="1" x14ac:dyDescent="0.3">
      <c r="A60" s="8">
        <v>50</v>
      </c>
      <c r="B60" s="6">
        <v>45</v>
      </c>
      <c r="C60" s="6"/>
      <c r="D60" s="6"/>
      <c r="E60" s="27" t="s">
        <v>239</v>
      </c>
      <c r="F60" s="27" t="s">
        <v>298</v>
      </c>
      <c r="G60" s="29">
        <v>1983</v>
      </c>
      <c r="H60" s="26"/>
      <c r="I60" s="27" t="s">
        <v>7</v>
      </c>
      <c r="J60" s="27"/>
      <c r="K60" s="1">
        <f t="shared" si="0"/>
        <v>42</v>
      </c>
      <c r="L60" s="1"/>
      <c r="M60" s="30"/>
      <c r="N60" s="27" t="s">
        <v>104</v>
      </c>
      <c r="O60" s="33" t="s">
        <v>227</v>
      </c>
      <c r="P60" s="27"/>
      <c r="Q60" s="24" t="s">
        <v>59</v>
      </c>
      <c r="S60" s="17">
        <v>0.10336805555555556</v>
      </c>
      <c r="U60" s="17"/>
      <c r="W60" s="22">
        <f t="shared" si="1"/>
        <v>0.10336805555555556</v>
      </c>
    </row>
    <row r="61" spans="1:23" ht="18" hidden="1" customHeight="1" thickBot="1" x14ac:dyDescent="0.3">
      <c r="A61" s="8">
        <v>51</v>
      </c>
      <c r="B61" s="6">
        <v>78</v>
      </c>
      <c r="C61" s="6"/>
      <c r="D61" s="6"/>
      <c r="E61" s="27" t="s">
        <v>299</v>
      </c>
      <c r="F61" s="27" t="s">
        <v>86</v>
      </c>
      <c r="G61" s="29">
        <v>2014</v>
      </c>
      <c r="H61" s="26"/>
      <c r="I61" s="27" t="s">
        <v>6</v>
      </c>
      <c r="J61" s="27" t="s">
        <v>76</v>
      </c>
      <c r="K61" s="1">
        <f t="shared" si="0"/>
        <v>11</v>
      </c>
      <c r="L61" s="1"/>
      <c r="M61" s="30"/>
      <c r="N61" s="28" t="s">
        <v>112</v>
      </c>
      <c r="O61" s="33" t="s">
        <v>56</v>
      </c>
      <c r="P61" s="1"/>
      <c r="Q61" s="24" t="s">
        <v>81</v>
      </c>
      <c r="S61" s="17">
        <v>9.2187500000000006E-2</v>
      </c>
      <c r="U61" s="20">
        <v>3.472222222222222E-3</v>
      </c>
      <c r="W61" s="22">
        <f t="shared" si="1"/>
        <v>8.8715277777777782E-2</v>
      </c>
    </row>
    <row r="62" spans="1:23" ht="18" hidden="1" customHeight="1" thickBot="1" x14ac:dyDescent="0.3">
      <c r="A62" s="8">
        <v>52</v>
      </c>
      <c r="B62" s="6">
        <v>23</v>
      </c>
      <c r="C62" s="6"/>
      <c r="D62" s="6"/>
      <c r="E62" s="27" t="s">
        <v>145</v>
      </c>
      <c r="F62" s="27" t="s">
        <v>86</v>
      </c>
      <c r="G62" s="29">
        <v>1978</v>
      </c>
      <c r="H62" s="26"/>
      <c r="I62" s="27" t="s">
        <v>6</v>
      </c>
      <c r="J62" s="27" t="s">
        <v>76</v>
      </c>
      <c r="K62" s="1">
        <f t="shared" si="0"/>
        <v>47</v>
      </c>
      <c r="L62" s="1"/>
      <c r="M62" s="30"/>
      <c r="N62" s="27" t="s">
        <v>115</v>
      </c>
      <c r="O62" s="33" t="s">
        <v>57</v>
      </c>
      <c r="P62" s="27"/>
      <c r="Q62" s="24" t="s">
        <v>59</v>
      </c>
      <c r="S62" s="17">
        <v>9.1273148148148145E-2</v>
      </c>
      <c r="U62" s="20">
        <v>6.9444444444444441E-3</v>
      </c>
      <c r="W62" s="22">
        <f t="shared" si="1"/>
        <v>8.4328703703703697E-2</v>
      </c>
    </row>
    <row r="63" spans="1:23" ht="18" hidden="1" customHeight="1" thickBot="1" x14ac:dyDescent="0.3">
      <c r="A63" s="8">
        <v>53</v>
      </c>
      <c r="B63" s="6"/>
      <c r="C63" s="6"/>
      <c r="D63" s="6"/>
      <c r="E63" s="27"/>
      <c r="F63" s="27"/>
      <c r="G63" s="29"/>
      <c r="H63" s="26"/>
      <c r="I63" s="27"/>
      <c r="J63" s="27"/>
      <c r="K63" s="1"/>
      <c r="L63" s="1"/>
      <c r="M63" s="1"/>
      <c r="N63" s="1"/>
      <c r="O63" s="25"/>
      <c r="P63" s="27"/>
      <c r="Q63" s="1"/>
      <c r="S63" s="17"/>
      <c r="U63" s="17"/>
      <c r="W63" s="22" t="str">
        <f t="shared" si="1"/>
        <v/>
      </c>
    </row>
    <row r="64" spans="1:23" ht="18" hidden="1" customHeight="1" thickBot="1" x14ac:dyDescent="0.3">
      <c r="A64" s="8">
        <v>54</v>
      </c>
      <c r="B64" s="6"/>
      <c r="C64" s="6"/>
      <c r="D64" s="6"/>
      <c r="E64" s="27"/>
      <c r="F64" s="27"/>
      <c r="G64" s="29"/>
      <c r="H64" s="26"/>
      <c r="I64" s="27"/>
      <c r="J64" s="27"/>
      <c r="K64" s="1"/>
      <c r="L64" s="1"/>
      <c r="M64" s="1"/>
      <c r="N64" s="1"/>
      <c r="O64" s="25"/>
      <c r="P64" s="27"/>
      <c r="Q64" s="1"/>
      <c r="S64" s="17"/>
      <c r="U64" s="17"/>
      <c r="W64" s="22" t="str">
        <f t="shared" si="1"/>
        <v/>
      </c>
    </row>
    <row r="65" spans="1:23" ht="18" hidden="1" customHeight="1" thickBot="1" x14ac:dyDescent="0.3">
      <c r="A65" s="8">
        <v>55</v>
      </c>
      <c r="B65" s="6"/>
      <c r="C65" s="6"/>
      <c r="D65" s="6"/>
      <c r="E65" s="27"/>
      <c r="F65" s="27"/>
      <c r="G65" s="29"/>
      <c r="H65" s="26"/>
      <c r="I65" s="27"/>
      <c r="J65" s="27"/>
      <c r="K65" s="1"/>
      <c r="L65" s="1"/>
      <c r="M65" s="1"/>
      <c r="N65" s="1"/>
      <c r="P65" s="1"/>
      <c r="Q65" s="1"/>
      <c r="S65" s="17"/>
      <c r="U65" s="17"/>
      <c r="W65" s="22" t="str">
        <f t="shared" si="1"/>
        <v/>
      </c>
    </row>
    <row r="66" spans="1:23" ht="18" hidden="1" customHeight="1" thickBot="1" x14ac:dyDescent="0.3">
      <c r="A66" s="8">
        <v>56</v>
      </c>
      <c r="B66" s="6"/>
      <c r="C66" s="6"/>
      <c r="D66" s="6"/>
      <c r="E66" s="27"/>
      <c r="F66" s="27"/>
      <c r="G66" s="29"/>
      <c r="H66" s="26"/>
      <c r="I66" s="27"/>
      <c r="J66" s="27"/>
      <c r="K66" s="1"/>
      <c r="L66" s="1"/>
      <c r="M66" s="1"/>
      <c r="N66" s="1"/>
      <c r="O66" s="25"/>
      <c r="P66" s="27"/>
      <c r="Q66" s="1"/>
      <c r="S66" s="17"/>
      <c r="U66" s="17"/>
      <c r="W66" s="22" t="str">
        <f t="shared" si="1"/>
        <v/>
      </c>
    </row>
    <row r="67" spans="1:23" ht="18" hidden="1" customHeight="1" thickBot="1" x14ac:dyDescent="0.3">
      <c r="A67" s="8">
        <v>57</v>
      </c>
      <c r="B67" s="6"/>
      <c r="C67" s="6"/>
      <c r="D67" s="6"/>
      <c r="E67" s="27"/>
      <c r="F67" s="27"/>
      <c r="G67" s="29"/>
      <c r="H67" s="26"/>
      <c r="I67" s="27"/>
      <c r="J67" s="27"/>
      <c r="K67" s="1"/>
      <c r="L67" s="1"/>
      <c r="M67" s="1"/>
      <c r="N67" s="1"/>
      <c r="O67" s="25"/>
      <c r="P67" s="27"/>
      <c r="Q67" s="1"/>
      <c r="S67" s="17"/>
      <c r="U67" s="17"/>
      <c r="W67" s="22" t="str">
        <f t="shared" si="1"/>
        <v/>
      </c>
    </row>
    <row r="68" spans="1:23" ht="18" hidden="1" customHeight="1" thickBot="1" x14ac:dyDescent="0.3">
      <c r="A68" s="8">
        <v>58</v>
      </c>
      <c r="B68" s="6"/>
      <c r="C68" s="6"/>
      <c r="D68" s="6"/>
      <c r="E68" s="27"/>
      <c r="F68" s="27"/>
      <c r="G68" s="29"/>
      <c r="H68" s="26"/>
      <c r="I68" s="27"/>
      <c r="J68" s="27"/>
      <c r="K68" s="1"/>
      <c r="L68" s="1"/>
      <c r="M68" s="1"/>
      <c r="N68" s="1"/>
      <c r="P68" s="1"/>
      <c r="Q68" s="1"/>
      <c r="S68" s="17"/>
      <c r="U68" s="17"/>
      <c r="W68" s="22" t="str">
        <f t="shared" ref="W68" si="2">IF(S68&gt;0,S68-U68,"")</f>
        <v/>
      </c>
    </row>
  </sheetData>
  <autoFilter ref="A10:W68">
    <filterColumn colId="1">
      <filters>
        <filter val="15"/>
        <filter val="45"/>
        <filter val="5"/>
        <filter val="50"/>
        <filter val="51"/>
        <filter val="52"/>
        <filter val="53"/>
        <filter val="55"/>
        <filter val="56"/>
        <filter val="57"/>
        <filter val="58"/>
        <filter val="59"/>
        <filter val="75"/>
      </filters>
    </filterColumn>
  </autoFilter>
  <sortState ref="B53:S65">
    <sortCondition ref="S53:S65"/>
  </sortState>
  <dataValidations disablePrompts="1" count="1">
    <dataValidation type="list" allowBlank="1" showInputMessage="1" showErrorMessage="1" sqref="Q4:Q5 P57:Q57">
      <formula1>#REF!</formula1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zoomScale="70" zoomScaleNormal="70" workbookViewId="0">
      <pane xSplit="6" ySplit="9" topLeftCell="G56" activePane="bottomRight" state="frozen"/>
      <selection pane="topRight" activeCell="E1" sqref="E1"/>
      <selection pane="bottomLeft" activeCell="A6" sqref="A6"/>
      <selection pane="bottomRight" activeCell="J71" sqref="J71"/>
    </sheetView>
  </sheetViews>
  <sheetFormatPr defaultRowHeight="15" outlineLevelCol="1" x14ac:dyDescent="0.25"/>
  <cols>
    <col min="1" max="1" width="2.85546875" customWidth="1"/>
    <col min="2" max="2" width="13.140625" customWidth="1"/>
    <col min="3" max="3" width="11.28515625" customWidth="1"/>
    <col min="4" max="4" width="16" customWidth="1"/>
    <col min="5" max="6" width="16.7109375" customWidth="1"/>
    <col min="7" max="7" width="10.42578125" bestFit="1" customWidth="1"/>
    <col min="8" max="8" width="10.42578125" customWidth="1"/>
    <col min="9" max="9" width="14.140625" bestFit="1" customWidth="1"/>
    <col min="10" max="10" width="40.140625" customWidth="1"/>
    <col min="11" max="11" width="12.28515625" bestFit="1" customWidth="1"/>
    <col min="12" max="12" width="18.5703125" customWidth="1"/>
    <col min="13" max="13" width="62.42578125" hidden="1" customWidth="1" outlineLevel="1"/>
    <col min="14" max="14" width="17.42578125" hidden="1" customWidth="1" outlineLevel="1"/>
    <col min="15" max="15" width="59" customWidth="1" collapsed="1"/>
    <col min="16" max="16" width="20.7109375" customWidth="1"/>
    <col min="17" max="17" width="21.140625" customWidth="1"/>
    <col min="18" max="18" width="16" customWidth="1"/>
    <col min="19" max="19" width="3.7109375" customWidth="1"/>
    <col min="20" max="20" width="10.42578125" customWidth="1"/>
    <col min="21" max="21" width="1.7109375" customWidth="1"/>
    <col min="23" max="23" width="1.7109375" customWidth="1"/>
    <col min="24" max="24" width="10.42578125" customWidth="1"/>
  </cols>
  <sheetData>
    <row r="1" spans="1:27" ht="8.4499999999999993" customHeight="1" x14ac:dyDescent="0.25">
      <c r="A1" s="7"/>
    </row>
    <row r="2" spans="1:27" ht="16.5" thickBot="1" x14ac:dyDescent="0.3">
      <c r="A2" s="7"/>
      <c r="B2" s="9" t="s">
        <v>248</v>
      </c>
      <c r="C2" s="9"/>
      <c r="D2" s="9"/>
      <c r="J2" s="24" t="s">
        <v>81</v>
      </c>
      <c r="K2" s="25">
        <f>2024-12</f>
        <v>2012</v>
      </c>
      <c r="L2" s="25"/>
    </row>
    <row r="3" spans="1:27" ht="21.75" customHeight="1" thickBot="1" x14ac:dyDescent="0.3">
      <c r="A3" s="7"/>
      <c r="B3" s="11">
        <v>45822</v>
      </c>
      <c r="C3" s="11"/>
      <c r="D3" s="11"/>
      <c r="I3" t="s">
        <v>6</v>
      </c>
      <c r="J3" s="24" t="s">
        <v>58</v>
      </c>
      <c r="K3" s="25">
        <f>2024-18</f>
        <v>2006</v>
      </c>
      <c r="L3" s="25"/>
      <c r="O3" s="28" t="s">
        <v>104</v>
      </c>
      <c r="P3" s="32"/>
      <c r="R3" t="s">
        <v>227</v>
      </c>
      <c r="V3" s="20">
        <v>0</v>
      </c>
    </row>
    <row r="4" spans="1:27" ht="20.45" customHeight="1" thickBot="1" x14ac:dyDescent="0.3">
      <c r="A4" s="7"/>
      <c r="B4" s="10" t="s">
        <v>245</v>
      </c>
      <c r="C4" s="10"/>
      <c r="D4" s="10"/>
      <c r="I4" t="s">
        <v>7</v>
      </c>
      <c r="J4" s="24" t="s">
        <v>59</v>
      </c>
      <c r="K4" s="25">
        <f>2024-40</f>
        <v>1984</v>
      </c>
      <c r="L4" s="25"/>
      <c r="O4" s="28" t="s">
        <v>112</v>
      </c>
      <c r="P4" s="32"/>
      <c r="R4" s="18" t="s">
        <v>56</v>
      </c>
      <c r="S4" s="19"/>
      <c r="T4" s="19"/>
      <c r="U4" s="19"/>
      <c r="V4" s="20">
        <v>3.472222222222222E-3</v>
      </c>
    </row>
    <row r="5" spans="1:27" ht="20.45" customHeight="1" x14ac:dyDescent="0.25">
      <c r="A5" s="7"/>
      <c r="B5" s="10" t="s">
        <v>29</v>
      </c>
      <c r="C5" s="10"/>
      <c r="D5" s="10"/>
      <c r="F5" t="s">
        <v>31</v>
      </c>
      <c r="J5" s="24" t="s">
        <v>60</v>
      </c>
      <c r="K5" s="25">
        <f>2024-50</f>
        <v>1974</v>
      </c>
      <c r="L5" s="25"/>
      <c r="R5" s="18" t="s">
        <v>57</v>
      </c>
      <c r="S5" s="19"/>
      <c r="T5" s="19"/>
      <c r="U5" s="19"/>
      <c r="V5" s="20">
        <v>6.9444444444444441E-3</v>
      </c>
    </row>
    <row r="6" spans="1:27" ht="20.45" customHeight="1" x14ac:dyDescent="0.25">
      <c r="A6" s="7"/>
      <c r="B6" s="10" t="s">
        <v>30</v>
      </c>
      <c r="C6" s="10"/>
      <c r="D6" s="10"/>
      <c r="F6" t="s">
        <v>247</v>
      </c>
      <c r="J6" s="24" t="s">
        <v>89</v>
      </c>
      <c r="K6" s="25">
        <f>2024-15</f>
        <v>2009</v>
      </c>
      <c r="L6" s="25"/>
      <c r="R6" t="s">
        <v>57</v>
      </c>
      <c r="Y6" s="21"/>
    </row>
    <row r="7" spans="1:27" ht="20.45" customHeight="1" x14ac:dyDescent="0.25">
      <c r="A7" s="7"/>
      <c r="B7" s="10"/>
      <c r="C7" s="10"/>
      <c r="D7" s="10"/>
      <c r="R7" t="s">
        <v>64</v>
      </c>
    </row>
    <row r="8" spans="1:27" ht="10.15" customHeight="1" thickBot="1" x14ac:dyDescent="0.3">
      <c r="A8" s="7"/>
      <c r="B8" s="5"/>
      <c r="C8" s="5"/>
      <c r="D8" s="5"/>
      <c r="R8" t="s">
        <v>53</v>
      </c>
    </row>
    <row r="9" spans="1:27" ht="36.75" customHeight="1" thickTop="1" thickBot="1" x14ac:dyDescent="0.3">
      <c r="A9" s="7"/>
      <c r="B9" s="2" t="s">
        <v>0</v>
      </c>
      <c r="C9" s="12" t="s">
        <v>42</v>
      </c>
      <c r="D9" s="13" t="s">
        <v>43</v>
      </c>
      <c r="E9" s="3" t="s">
        <v>1</v>
      </c>
      <c r="F9" s="3" t="s">
        <v>2</v>
      </c>
      <c r="G9" s="3" t="s">
        <v>45</v>
      </c>
      <c r="H9" s="23" t="s">
        <v>4</v>
      </c>
      <c r="I9" s="14" t="s">
        <v>5</v>
      </c>
      <c r="J9" s="3" t="s">
        <v>3</v>
      </c>
      <c r="K9" s="3" t="s">
        <v>101</v>
      </c>
      <c r="L9" s="23" t="s">
        <v>304</v>
      </c>
      <c r="M9" s="3" t="s">
        <v>46</v>
      </c>
      <c r="N9" s="3" t="s">
        <v>47</v>
      </c>
      <c r="O9" s="3" t="s">
        <v>48</v>
      </c>
      <c r="P9" s="3" t="s">
        <v>50</v>
      </c>
      <c r="Q9" s="3" t="s">
        <v>49</v>
      </c>
      <c r="R9" s="3" t="s">
        <v>50</v>
      </c>
      <c r="S9" s="23" t="s">
        <v>53</v>
      </c>
      <c r="T9" s="4" t="s">
        <v>11</v>
      </c>
      <c r="U9" s="23" t="s">
        <v>54</v>
      </c>
      <c r="V9" s="4" t="s">
        <v>51</v>
      </c>
      <c r="W9" s="23" t="s">
        <v>55</v>
      </c>
      <c r="X9" s="4" t="s">
        <v>52</v>
      </c>
    </row>
    <row r="10" spans="1:27" ht="18" customHeight="1" thickTop="1" thickBot="1" x14ac:dyDescent="0.3">
      <c r="A10" s="8">
        <v>1</v>
      </c>
      <c r="B10" s="6">
        <v>3</v>
      </c>
      <c r="C10" s="6"/>
      <c r="D10" s="6"/>
      <c r="E10" s="27" t="s">
        <v>14</v>
      </c>
      <c r="F10" s="27" t="s">
        <v>252</v>
      </c>
      <c r="G10" s="29">
        <v>1981</v>
      </c>
      <c r="H10" s="26"/>
      <c r="I10" s="27" t="s">
        <v>6</v>
      </c>
      <c r="J10" s="27" t="s">
        <v>253</v>
      </c>
      <c r="K10" s="1">
        <v>44</v>
      </c>
      <c r="L10" s="58"/>
      <c r="M10" s="27" t="s">
        <v>112</v>
      </c>
      <c r="N10" s="33" t="s">
        <v>56</v>
      </c>
      <c r="O10" s="27"/>
      <c r="P10" s="24" t="s">
        <v>59</v>
      </c>
      <c r="T10" s="17">
        <v>7.5601851851851851E-2</v>
      </c>
      <c r="V10" s="20">
        <v>3.472222222222222E-3</v>
      </c>
      <c r="X10" s="22">
        <v>7.2129629629629627E-2</v>
      </c>
      <c r="Z10" s="15"/>
      <c r="AA10" s="15"/>
    </row>
    <row r="11" spans="1:27" ht="18" customHeight="1" thickBot="1" x14ac:dyDescent="0.3">
      <c r="A11" s="8">
        <v>2</v>
      </c>
      <c r="B11" s="6">
        <v>1</v>
      </c>
      <c r="C11" s="6"/>
      <c r="D11" s="6"/>
      <c r="E11" s="27" t="s">
        <v>98</v>
      </c>
      <c r="F11" s="27" t="s">
        <v>99</v>
      </c>
      <c r="G11" s="29">
        <v>1954</v>
      </c>
      <c r="H11" s="26"/>
      <c r="I11" s="27" t="s">
        <v>6</v>
      </c>
      <c r="J11" s="27" t="s">
        <v>254</v>
      </c>
      <c r="K11" s="1">
        <v>71</v>
      </c>
      <c r="L11" s="58"/>
      <c r="M11" s="27" t="s">
        <v>104</v>
      </c>
      <c r="N11" s="33" t="s">
        <v>227</v>
      </c>
      <c r="O11" s="27"/>
      <c r="P11" s="24" t="s">
        <v>302</v>
      </c>
      <c r="T11" s="17">
        <v>8.8854166666666665E-2</v>
      </c>
      <c r="V11" s="17"/>
      <c r="X11" s="22">
        <v>8.8854166666666665E-2</v>
      </c>
    </row>
    <row r="12" spans="1:27" ht="18" customHeight="1" thickBot="1" x14ac:dyDescent="0.3">
      <c r="A12" s="8">
        <v>3</v>
      </c>
      <c r="B12" s="6">
        <v>2</v>
      </c>
      <c r="C12" s="6"/>
      <c r="D12" s="6"/>
      <c r="E12" s="27" t="s">
        <v>8</v>
      </c>
      <c r="F12" s="27" t="s">
        <v>9</v>
      </c>
      <c r="G12" s="29">
        <v>1962</v>
      </c>
      <c r="H12" s="26"/>
      <c r="I12" s="27" t="s">
        <v>6</v>
      </c>
      <c r="J12" s="27" t="s">
        <v>10</v>
      </c>
      <c r="K12" s="1">
        <v>63</v>
      </c>
      <c r="L12" s="58"/>
      <c r="M12" s="27" t="s">
        <v>104</v>
      </c>
      <c r="N12" s="33" t="s">
        <v>227</v>
      </c>
      <c r="O12" s="27"/>
      <c r="P12" s="24" t="s">
        <v>302</v>
      </c>
      <c r="T12" s="17">
        <v>8.3726851851851858E-2</v>
      </c>
      <c r="V12" s="17"/>
      <c r="X12" s="22">
        <v>8.3726851851851858E-2</v>
      </c>
    </row>
    <row r="13" spans="1:27" ht="18" customHeight="1" thickBot="1" x14ac:dyDescent="0.3">
      <c r="A13" s="8">
        <v>4</v>
      </c>
      <c r="B13" s="6">
        <v>52</v>
      </c>
      <c r="C13" s="6"/>
      <c r="D13" s="6"/>
      <c r="E13" s="27" t="s">
        <v>72</v>
      </c>
      <c r="F13" s="27" t="s">
        <v>256</v>
      </c>
      <c r="G13" s="29">
        <v>1966</v>
      </c>
      <c r="H13" s="26"/>
      <c r="I13" s="27" t="s">
        <v>6</v>
      </c>
      <c r="J13" s="27" t="s">
        <v>257</v>
      </c>
      <c r="K13" s="1">
        <v>59</v>
      </c>
      <c r="L13" s="58"/>
      <c r="M13" s="27" t="s">
        <v>104</v>
      </c>
      <c r="N13" s="33" t="s">
        <v>227</v>
      </c>
      <c r="O13" s="27"/>
      <c r="P13" s="24" t="s">
        <v>60</v>
      </c>
      <c r="T13" s="17">
        <v>9.1759259259259263E-2</v>
      </c>
      <c r="V13" s="17"/>
      <c r="X13" s="22">
        <v>9.1759259259259263E-2</v>
      </c>
    </row>
    <row r="14" spans="1:27" ht="18" customHeight="1" thickBot="1" x14ac:dyDescent="0.3">
      <c r="A14" s="8">
        <v>5</v>
      </c>
      <c r="B14" s="6">
        <v>4</v>
      </c>
      <c r="C14" s="6"/>
      <c r="D14" s="6"/>
      <c r="E14" s="27" t="s">
        <v>61</v>
      </c>
      <c r="F14" s="27" t="s">
        <v>62</v>
      </c>
      <c r="G14" s="29">
        <v>1981</v>
      </c>
      <c r="H14" s="26"/>
      <c r="I14" s="27" t="s">
        <v>6</v>
      </c>
      <c r="J14" s="27"/>
      <c r="K14" s="1">
        <v>44</v>
      </c>
      <c r="L14" s="58"/>
      <c r="M14" s="27" t="s">
        <v>104</v>
      </c>
      <c r="N14" s="33" t="s">
        <v>227</v>
      </c>
      <c r="O14" s="27"/>
      <c r="P14" s="24" t="s">
        <v>59</v>
      </c>
      <c r="T14" s="17">
        <v>8.5196759259259264E-2</v>
      </c>
      <c r="V14" s="17"/>
      <c r="X14" s="22">
        <v>8.5196759259259264E-2</v>
      </c>
    </row>
    <row r="15" spans="1:27" ht="21" customHeight="1" thickBot="1" x14ac:dyDescent="0.3">
      <c r="A15" s="8">
        <v>6</v>
      </c>
      <c r="B15" s="6">
        <v>5</v>
      </c>
      <c r="C15" s="6"/>
      <c r="D15" s="6"/>
      <c r="E15" s="27" t="s">
        <v>8</v>
      </c>
      <c r="F15" s="27" t="s">
        <v>63</v>
      </c>
      <c r="G15" s="29">
        <v>1988</v>
      </c>
      <c r="H15" s="26"/>
      <c r="I15" s="27" t="s">
        <v>6</v>
      </c>
      <c r="J15" s="27"/>
      <c r="K15" s="1">
        <v>37</v>
      </c>
      <c r="L15" s="58"/>
      <c r="M15" s="27" t="s">
        <v>104</v>
      </c>
      <c r="N15" s="33" t="s">
        <v>227</v>
      </c>
      <c r="O15" s="27"/>
      <c r="P15" s="1"/>
      <c r="T15" s="17">
        <v>8.1180555555555561E-2</v>
      </c>
      <c r="V15" s="17"/>
      <c r="X15" s="22">
        <v>8.1180555555555561E-2</v>
      </c>
    </row>
    <row r="16" spans="1:27" ht="18" customHeight="1" thickBot="1" x14ac:dyDescent="0.3">
      <c r="A16" s="8">
        <v>7</v>
      </c>
      <c r="B16" s="6">
        <v>6</v>
      </c>
      <c r="C16" s="6"/>
      <c r="D16" s="6"/>
      <c r="E16" s="27" t="s">
        <v>65</v>
      </c>
      <c r="F16" s="27" t="s">
        <v>258</v>
      </c>
      <c r="G16" s="29">
        <v>1977</v>
      </c>
      <c r="H16" s="26"/>
      <c r="I16" s="27" t="s">
        <v>6</v>
      </c>
      <c r="J16" s="27" t="s">
        <v>259</v>
      </c>
      <c r="K16" s="1">
        <v>48</v>
      </c>
      <c r="L16" s="58"/>
      <c r="M16" s="27" t="s">
        <v>112</v>
      </c>
      <c r="N16" s="33" t="s">
        <v>56</v>
      </c>
      <c r="O16" s="27"/>
      <c r="P16" s="24" t="s">
        <v>59</v>
      </c>
      <c r="T16" s="17">
        <v>9.0636574074074078E-2</v>
      </c>
      <c r="V16" s="20">
        <v>3.472222222222222E-3</v>
      </c>
      <c r="X16" s="22">
        <v>8.7164351851851854E-2</v>
      </c>
    </row>
    <row r="17" spans="1:24" ht="18" customHeight="1" thickBot="1" x14ac:dyDescent="0.3">
      <c r="A17" s="8">
        <v>8</v>
      </c>
      <c r="B17" s="6">
        <v>7</v>
      </c>
      <c r="C17" s="6"/>
      <c r="D17" s="6"/>
      <c r="E17" s="27" t="s">
        <v>68</v>
      </c>
      <c r="F17" s="27" t="s">
        <v>107</v>
      </c>
      <c r="G17" s="29">
        <v>1961</v>
      </c>
      <c r="H17" s="26"/>
      <c r="I17" s="27" t="s">
        <v>6</v>
      </c>
      <c r="J17" s="27" t="s">
        <v>108</v>
      </c>
      <c r="K17" s="1">
        <v>64</v>
      </c>
      <c r="L17" s="58"/>
      <c r="M17" s="27" t="s">
        <v>112</v>
      </c>
      <c r="N17" s="33" t="s">
        <v>56</v>
      </c>
      <c r="O17" s="27"/>
      <c r="P17" s="24" t="s">
        <v>302</v>
      </c>
      <c r="T17" s="17">
        <v>9.3078703703703705E-2</v>
      </c>
      <c r="V17" s="20">
        <v>3.472222222222222E-3</v>
      </c>
      <c r="X17" s="22">
        <v>8.9606481481481481E-2</v>
      </c>
    </row>
    <row r="18" spans="1:24" ht="18" customHeight="1" thickBot="1" x14ac:dyDescent="0.3">
      <c r="A18" s="8">
        <v>9</v>
      </c>
      <c r="B18" s="6">
        <v>8</v>
      </c>
      <c r="C18" s="6"/>
      <c r="D18" s="6"/>
      <c r="E18" s="27" t="s">
        <v>19</v>
      </c>
      <c r="F18" s="27" t="s">
        <v>209</v>
      </c>
      <c r="G18" s="29">
        <v>1990</v>
      </c>
      <c r="H18" s="26"/>
      <c r="I18" s="27" t="s">
        <v>6</v>
      </c>
      <c r="J18" s="27" t="s">
        <v>260</v>
      </c>
      <c r="K18" s="1">
        <v>35</v>
      </c>
      <c r="L18" s="58"/>
      <c r="M18" s="27" t="s">
        <v>261</v>
      </c>
      <c r="N18" s="33" t="s">
        <v>261</v>
      </c>
      <c r="O18" s="27"/>
      <c r="P18" s="1"/>
      <c r="T18" s="17">
        <v>8.4247685185185189E-2</v>
      </c>
      <c r="V18" s="17"/>
      <c r="X18" s="22">
        <v>8.4247685185185189E-2</v>
      </c>
    </row>
    <row r="19" spans="1:24" ht="18" customHeight="1" thickBot="1" x14ac:dyDescent="0.3">
      <c r="A19" s="8">
        <v>10</v>
      </c>
      <c r="B19" s="6">
        <v>14</v>
      </c>
      <c r="C19" s="6"/>
      <c r="D19" s="6"/>
      <c r="E19" s="27" t="s">
        <v>98</v>
      </c>
      <c r="F19" s="27" t="s">
        <v>12</v>
      </c>
      <c r="G19" s="29">
        <v>1990</v>
      </c>
      <c r="H19" s="26"/>
      <c r="I19" s="27" t="s">
        <v>6</v>
      </c>
      <c r="J19" s="27" t="s">
        <v>260</v>
      </c>
      <c r="K19" s="1">
        <v>35</v>
      </c>
      <c r="L19" s="58"/>
      <c r="M19" s="27" t="s">
        <v>261</v>
      </c>
      <c r="N19" s="33" t="s">
        <v>261</v>
      </c>
      <c r="O19" s="27"/>
      <c r="P19" s="1"/>
      <c r="T19" s="17">
        <v>8.4247685185185189E-2</v>
      </c>
      <c r="V19" s="17"/>
      <c r="X19" s="22">
        <v>8.4247685185185189E-2</v>
      </c>
    </row>
    <row r="20" spans="1:24" ht="18" customHeight="1" thickBot="1" x14ac:dyDescent="0.3">
      <c r="A20" s="8">
        <v>11</v>
      </c>
      <c r="B20" s="6">
        <v>15</v>
      </c>
      <c r="C20" s="6"/>
      <c r="D20" s="6"/>
      <c r="E20" s="27" t="s">
        <v>25</v>
      </c>
      <c r="F20" s="27" t="s">
        <v>12</v>
      </c>
      <c r="G20" s="29">
        <v>1971</v>
      </c>
      <c r="H20" s="26"/>
      <c r="I20" s="27" t="s">
        <v>6</v>
      </c>
      <c r="J20" s="27" t="s">
        <v>260</v>
      </c>
      <c r="K20" s="1">
        <v>54</v>
      </c>
      <c r="L20" s="58"/>
      <c r="M20" s="27" t="s">
        <v>112</v>
      </c>
      <c r="N20" s="33" t="s">
        <v>56</v>
      </c>
      <c r="O20" s="27"/>
      <c r="P20" s="24" t="s">
        <v>60</v>
      </c>
      <c r="T20" s="17">
        <v>8.6400462962962957E-2</v>
      </c>
      <c r="V20" s="20">
        <v>3.472222222222222E-3</v>
      </c>
      <c r="X20" s="22">
        <v>8.2928240740740733E-2</v>
      </c>
    </row>
    <row r="21" spans="1:24" ht="18" customHeight="1" thickBot="1" x14ac:dyDescent="0.3">
      <c r="A21" s="8">
        <v>12</v>
      </c>
      <c r="B21" s="6">
        <v>16</v>
      </c>
      <c r="C21" s="6"/>
      <c r="D21" s="6"/>
      <c r="E21" s="27" t="s">
        <v>24</v>
      </c>
      <c r="F21" s="27" t="s">
        <v>267</v>
      </c>
      <c r="G21" s="29">
        <v>1977</v>
      </c>
      <c r="H21" s="26"/>
      <c r="I21" s="27" t="s">
        <v>6</v>
      </c>
      <c r="J21" s="27" t="s">
        <v>260</v>
      </c>
      <c r="K21" s="1">
        <v>48</v>
      </c>
      <c r="L21" s="58"/>
      <c r="M21" s="27" t="s">
        <v>112</v>
      </c>
      <c r="N21" s="33" t="s">
        <v>56</v>
      </c>
      <c r="O21" s="27"/>
      <c r="P21" s="24" t="s">
        <v>59</v>
      </c>
      <c r="T21" s="17">
        <v>8.74537037037037E-2</v>
      </c>
      <c r="V21" s="20">
        <v>3.472222222222222E-3</v>
      </c>
      <c r="X21" s="22">
        <v>8.3981481481481476E-2</v>
      </c>
    </row>
    <row r="22" spans="1:24" ht="18" customHeight="1" thickBot="1" x14ac:dyDescent="0.3">
      <c r="A22" s="8">
        <v>13</v>
      </c>
      <c r="B22" s="6">
        <v>17</v>
      </c>
      <c r="C22" s="6"/>
      <c r="D22" s="6"/>
      <c r="E22" s="27" t="s">
        <v>18</v>
      </c>
      <c r="F22" s="27" t="s">
        <v>268</v>
      </c>
      <c r="G22" s="29">
        <v>1988</v>
      </c>
      <c r="H22" s="26"/>
      <c r="I22" s="27" t="s">
        <v>6</v>
      </c>
      <c r="J22" s="27"/>
      <c r="K22" s="1">
        <v>37</v>
      </c>
      <c r="L22" s="58"/>
      <c r="M22" s="27" t="s">
        <v>115</v>
      </c>
      <c r="N22" s="33" t="s">
        <v>57</v>
      </c>
      <c r="O22" s="27"/>
      <c r="P22" s="1"/>
      <c r="T22" s="17">
        <v>9.8611111111111108E-2</v>
      </c>
      <c r="V22" s="20">
        <v>6.9444444444444441E-3</v>
      </c>
      <c r="X22" s="22">
        <v>9.166666666666666E-2</v>
      </c>
    </row>
    <row r="23" spans="1:24" ht="18" customHeight="1" thickBot="1" x14ac:dyDescent="0.3">
      <c r="A23" s="8">
        <v>14</v>
      </c>
      <c r="B23" s="6">
        <v>40</v>
      </c>
      <c r="C23" s="6"/>
      <c r="D23" s="6"/>
      <c r="E23" s="27" t="s">
        <v>25</v>
      </c>
      <c r="F23" s="27" t="s">
        <v>249</v>
      </c>
      <c r="G23" s="29">
        <v>1969</v>
      </c>
      <c r="H23" s="26"/>
      <c r="I23" s="27" t="s">
        <v>6</v>
      </c>
      <c r="J23" s="27" t="s">
        <v>10</v>
      </c>
      <c r="K23" s="1">
        <v>56</v>
      </c>
      <c r="L23" s="58"/>
      <c r="M23" s="28" t="s">
        <v>112</v>
      </c>
      <c r="N23" s="33" t="s">
        <v>56</v>
      </c>
      <c r="O23" s="27"/>
      <c r="P23" s="24" t="s">
        <v>60</v>
      </c>
      <c r="T23" s="17">
        <v>8.3587962962962961E-2</v>
      </c>
      <c r="V23" s="20">
        <v>3.472222222222222E-3</v>
      </c>
      <c r="X23" s="22">
        <v>8.0115740740740737E-2</v>
      </c>
    </row>
    <row r="24" spans="1:24" ht="18" customHeight="1" thickBot="1" x14ac:dyDescent="0.3">
      <c r="A24" s="8">
        <v>16</v>
      </c>
      <c r="B24" s="6">
        <v>18</v>
      </c>
      <c r="C24" s="6"/>
      <c r="D24" s="6"/>
      <c r="E24" s="27" t="s">
        <v>25</v>
      </c>
      <c r="F24" s="27" t="s">
        <v>272</v>
      </c>
      <c r="G24" s="29">
        <v>1980</v>
      </c>
      <c r="H24" s="26"/>
      <c r="I24" s="27" t="s">
        <v>6</v>
      </c>
      <c r="J24" s="27"/>
      <c r="K24" s="1">
        <v>45</v>
      </c>
      <c r="L24" s="58"/>
      <c r="M24" s="27" t="s">
        <v>104</v>
      </c>
      <c r="N24" s="33" t="s">
        <v>227</v>
      </c>
      <c r="O24" s="27"/>
      <c r="P24" s="24" t="s">
        <v>59</v>
      </c>
      <c r="T24" s="17">
        <v>8.2187499999999997E-2</v>
      </c>
      <c r="V24" s="17"/>
      <c r="X24" s="22">
        <v>8.2187499999999997E-2</v>
      </c>
    </row>
    <row r="25" spans="1:24" ht="18" customHeight="1" thickBot="1" x14ac:dyDescent="0.3">
      <c r="A25" s="8">
        <v>17</v>
      </c>
      <c r="B25" s="6">
        <v>31</v>
      </c>
      <c r="C25" s="6"/>
      <c r="D25" s="6"/>
      <c r="E25" s="27" t="s">
        <v>70</v>
      </c>
      <c r="F25" s="27" t="s">
        <v>71</v>
      </c>
      <c r="G25" s="29">
        <v>1977</v>
      </c>
      <c r="H25" s="26"/>
      <c r="I25" s="27" t="s">
        <v>6</v>
      </c>
      <c r="J25" s="27" t="s">
        <v>189</v>
      </c>
      <c r="K25" s="1">
        <v>48</v>
      </c>
      <c r="L25" s="58"/>
      <c r="M25" s="27" t="s">
        <v>115</v>
      </c>
      <c r="N25" s="33" t="s">
        <v>57</v>
      </c>
      <c r="O25" s="27"/>
      <c r="P25" s="24" t="s">
        <v>59</v>
      </c>
      <c r="T25" s="17">
        <v>7.6643518518518514E-2</v>
      </c>
      <c r="V25" s="20">
        <v>6.9444444444444441E-3</v>
      </c>
      <c r="X25" s="22">
        <v>6.9699074074074066E-2</v>
      </c>
    </row>
    <row r="26" spans="1:24" ht="18" customHeight="1" thickBot="1" x14ac:dyDescent="0.3">
      <c r="A26" s="8">
        <v>18</v>
      </c>
      <c r="B26" s="6">
        <v>33</v>
      </c>
      <c r="C26" s="6"/>
      <c r="D26" s="6"/>
      <c r="E26" s="27" t="s">
        <v>14</v>
      </c>
      <c r="F26" s="27" t="s">
        <v>192</v>
      </c>
      <c r="G26" s="29">
        <v>1959</v>
      </c>
      <c r="H26" s="26"/>
      <c r="I26" s="27" t="s">
        <v>6</v>
      </c>
      <c r="J26" s="27" t="s">
        <v>77</v>
      </c>
      <c r="K26" s="1">
        <v>66</v>
      </c>
      <c r="L26" s="58"/>
      <c r="M26" s="27" t="s">
        <v>115</v>
      </c>
      <c r="N26" s="33" t="s">
        <v>57</v>
      </c>
      <c r="O26" s="27"/>
      <c r="P26" s="24" t="s">
        <v>302</v>
      </c>
      <c r="T26" s="17">
        <v>7.5567129629629623E-2</v>
      </c>
      <c r="V26" s="20">
        <v>6.9444444444444441E-3</v>
      </c>
      <c r="X26" s="22">
        <v>6.8622685185185175E-2</v>
      </c>
    </row>
    <row r="27" spans="1:24" ht="18" customHeight="1" thickBot="1" x14ac:dyDescent="0.3">
      <c r="A27" s="8">
        <v>19</v>
      </c>
      <c r="B27" s="6">
        <v>34</v>
      </c>
      <c r="C27" s="6"/>
      <c r="D27" s="6"/>
      <c r="E27" s="27" t="s">
        <v>24</v>
      </c>
      <c r="F27" s="27" t="s">
        <v>192</v>
      </c>
      <c r="G27" s="29">
        <v>1961</v>
      </c>
      <c r="H27" s="26"/>
      <c r="I27" s="27" t="s">
        <v>6</v>
      </c>
      <c r="J27" s="27" t="s">
        <v>77</v>
      </c>
      <c r="K27" s="1">
        <v>64</v>
      </c>
      <c r="L27" s="58"/>
      <c r="M27" s="27" t="s">
        <v>112</v>
      </c>
      <c r="N27" s="33" t="s">
        <v>56</v>
      </c>
      <c r="O27" s="27"/>
      <c r="P27" s="24" t="s">
        <v>302</v>
      </c>
      <c r="T27" s="17">
        <v>7.4039351851851856E-2</v>
      </c>
      <c r="V27" s="20">
        <v>3.472222222222222E-3</v>
      </c>
      <c r="X27" s="22">
        <v>7.0567129629629632E-2</v>
      </c>
    </row>
    <row r="28" spans="1:24" ht="18" customHeight="1" thickBot="1" x14ac:dyDescent="0.3">
      <c r="A28" s="8">
        <v>20</v>
      </c>
      <c r="B28" s="6">
        <v>32</v>
      </c>
      <c r="C28" s="6"/>
      <c r="D28" s="6"/>
      <c r="E28" s="27" t="s">
        <v>185</v>
      </c>
      <c r="F28" s="27" t="s">
        <v>186</v>
      </c>
      <c r="G28" s="29">
        <v>1969</v>
      </c>
      <c r="H28" s="26"/>
      <c r="I28" s="27" t="s">
        <v>6</v>
      </c>
      <c r="J28" s="27" t="s">
        <v>77</v>
      </c>
      <c r="K28" s="1">
        <v>56</v>
      </c>
      <c r="L28" s="58"/>
      <c r="M28" s="27" t="s">
        <v>115</v>
      </c>
      <c r="N28" s="33" t="s">
        <v>57</v>
      </c>
      <c r="O28" s="27"/>
      <c r="P28" s="24" t="s">
        <v>60</v>
      </c>
      <c r="T28" s="17">
        <v>8.1597222222222224E-2</v>
      </c>
      <c r="V28" s="20">
        <v>6.9444444444444441E-3</v>
      </c>
      <c r="X28" s="22">
        <v>7.4652777777777776E-2</v>
      </c>
    </row>
    <row r="29" spans="1:24" ht="18" customHeight="1" thickBot="1" x14ac:dyDescent="0.3">
      <c r="A29" s="8">
        <v>21</v>
      </c>
      <c r="B29" s="6">
        <v>70</v>
      </c>
      <c r="C29" s="6"/>
      <c r="D29" s="6"/>
      <c r="E29" s="27" t="s">
        <v>18</v>
      </c>
      <c r="F29" s="27" t="s">
        <v>276</v>
      </c>
      <c r="G29" s="29">
        <v>1990</v>
      </c>
      <c r="H29" s="26"/>
      <c r="I29" s="27" t="s">
        <v>6</v>
      </c>
      <c r="J29" s="27" t="s">
        <v>277</v>
      </c>
      <c r="K29" s="1">
        <v>35</v>
      </c>
      <c r="L29" s="58"/>
      <c r="M29" s="27" t="s">
        <v>115</v>
      </c>
      <c r="N29" s="33" t="s">
        <v>57</v>
      </c>
      <c r="O29" s="27"/>
      <c r="P29" s="1"/>
      <c r="T29" s="17">
        <v>7.3703703703703702E-2</v>
      </c>
      <c r="V29" s="20">
        <v>6.9444444444444441E-3</v>
      </c>
      <c r="X29" s="22">
        <v>6.6759259259259254E-2</v>
      </c>
    </row>
    <row r="30" spans="1:24" ht="18" customHeight="1" thickBot="1" x14ac:dyDescent="0.3">
      <c r="A30" s="8">
        <v>22</v>
      </c>
      <c r="B30" s="6">
        <v>71</v>
      </c>
      <c r="C30" s="6"/>
      <c r="D30" s="6"/>
      <c r="E30" s="27" t="s">
        <v>65</v>
      </c>
      <c r="F30" s="27" t="s">
        <v>21</v>
      </c>
      <c r="G30" s="29">
        <v>1978</v>
      </c>
      <c r="H30" s="26"/>
      <c r="I30" s="27" t="s">
        <v>6</v>
      </c>
      <c r="J30" s="27"/>
      <c r="K30" s="1">
        <v>47</v>
      </c>
      <c r="L30" s="58"/>
      <c r="M30" s="27" t="s">
        <v>112</v>
      </c>
      <c r="N30" s="33" t="s">
        <v>56</v>
      </c>
      <c r="O30" s="27"/>
      <c r="P30" s="24" t="s">
        <v>59</v>
      </c>
      <c r="T30" s="17">
        <v>7.7071759259259257E-2</v>
      </c>
      <c r="V30" s="20">
        <v>3.472222222222222E-3</v>
      </c>
      <c r="X30" s="22">
        <v>7.3599537037037033E-2</v>
      </c>
    </row>
    <row r="31" spans="1:24" ht="18" customHeight="1" thickBot="1" x14ac:dyDescent="0.3">
      <c r="A31" s="8">
        <v>24</v>
      </c>
      <c r="B31" s="6">
        <v>53</v>
      </c>
      <c r="C31" s="6"/>
      <c r="D31" s="6"/>
      <c r="E31" s="27" t="s">
        <v>278</v>
      </c>
      <c r="F31" s="27" t="s">
        <v>87</v>
      </c>
      <c r="G31" s="29">
        <v>2011</v>
      </c>
      <c r="H31" s="26"/>
      <c r="I31" s="27" t="s">
        <v>6</v>
      </c>
      <c r="J31" s="27" t="s">
        <v>76</v>
      </c>
      <c r="K31" s="1">
        <v>14</v>
      </c>
      <c r="L31" s="58"/>
      <c r="M31" s="27" t="s">
        <v>115</v>
      </c>
      <c r="N31" s="33" t="s">
        <v>57</v>
      </c>
      <c r="O31" s="27"/>
      <c r="P31" s="24" t="s">
        <v>89</v>
      </c>
      <c r="T31" s="17">
        <v>7.6979166666666668E-2</v>
      </c>
      <c r="V31" s="20">
        <v>6.9444444444444441E-3</v>
      </c>
      <c r="X31" s="22">
        <v>7.003472222222222E-2</v>
      </c>
    </row>
    <row r="32" spans="1:24" ht="18" customHeight="1" thickBot="1" x14ac:dyDescent="0.3">
      <c r="A32" s="8">
        <v>25</v>
      </c>
      <c r="B32" s="6">
        <v>56</v>
      </c>
      <c r="C32" s="6"/>
      <c r="D32" s="6"/>
      <c r="E32" s="27" t="s">
        <v>40</v>
      </c>
      <c r="F32" s="27" t="s">
        <v>162</v>
      </c>
      <c r="G32" s="29">
        <v>1968</v>
      </c>
      <c r="H32" s="26"/>
      <c r="I32" s="27" t="s">
        <v>6</v>
      </c>
      <c r="J32" s="27" t="s">
        <v>279</v>
      </c>
      <c r="K32" s="1">
        <v>57</v>
      </c>
      <c r="L32" s="58"/>
      <c r="M32" s="27" t="s">
        <v>115</v>
      </c>
      <c r="N32" s="33" t="s">
        <v>57</v>
      </c>
      <c r="O32" s="27"/>
      <c r="P32" s="24" t="s">
        <v>60</v>
      </c>
      <c r="T32" s="17">
        <v>7.7581018518518521E-2</v>
      </c>
      <c r="V32" s="20">
        <v>6.9444444444444441E-3</v>
      </c>
      <c r="X32" s="22">
        <v>7.0636574074074074E-2</v>
      </c>
    </row>
    <row r="33" spans="1:24" ht="18" customHeight="1" thickBot="1" x14ac:dyDescent="0.3">
      <c r="A33" s="8">
        <v>26</v>
      </c>
      <c r="B33" s="6">
        <v>28</v>
      </c>
      <c r="C33" s="6"/>
      <c r="D33" s="6"/>
      <c r="E33" s="27" t="s">
        <v>234</v>
      </c>
      <c r="F33" s="27" t="s">
        <v>235</v>
      </c>
      <c r="G33" s="29">
        <v>1978</v>
      </c>
      <c r="H33" s="26"/>
      <c r="I33" s="27" t="s">
        <v>6</v>
      </c>
      <c r="J33" s="27" t="s">
        <v>260</v>
      </c>
      <c r="K33" s="1">
        <v>47</v>
      </c>
      <c r="L33" s="58"/>
      <c r="M33" s="27" t="s">
        <v>261</v>
      </c>
      <c r="N33" s="33" t="s">
        <v>261</v>
      </c>
      <c r="O33" s="27"/>
      <c r="P33" s="24" t="s">
        <v>59</v>
      </c>
      <c r="T33" s="17">
        <v>8.4247685185185189E-2</v>
      </c>
      <c r="V33" s="17"/>
      <c r="X33" s="22">
        <v>8.4247685185185189E-2</v>
      </c>
    </row>
    <row r="34" spans="1:24" ht="18" customHeight="1" thickBot="1" x14ac:dyDescent="0.3">
      <c r="A34" s="8">
        <v>27</v>
      </c>
      <c r="B34" s="6">
        <v>27</v>
      </c>
      <c r="C34" s="6"/>
      <c r="D34" s="6"/>
      <c r="E34" s="27" t="s">
        <v>281</v>
      </c>
      <c r="F34" s="27" t="s">
        <v>282</v>
      </c>
      <c r="G34" s="29">
        <v>1989</v>
      </c>
      <c r="H34" s="26"/>
      <c r="I34" s="27" t="s">
        <v>6</v>
      </c>
      <c r="J34" s="27"/>
      <c r="K34" s="1">
        <v>36</v>
      </c>
      <c r="L34" s="58"/>
      <c r="M34" s="28" t="s">
        <v>112</v>
      </c>
      <c r="N34" s="33" t="s">
        <v>56</v>
      </c>
      <c r="O34" s="27"/>
      <c r="P34" s="1"/>
      <c r="T34" s="17">
        <v>9.538194444444445E-2</v>
      </c>
      <c r="V34" s="20">
        <v>3.472222222222222E-3</v>
      </c>
      <c r="X34" s="22">
        <v>9.1909722222222226E-2</v>
      </c>
    </row>
    <row r="35" spans="1:24" ht="18" customHeight="1" thickBot="1" x14ac:dyDescent="0.3">
      <c r="A35" s="8">
        <v>28</v>
      </c>
      <c r="B35" s="6">
        <v>26</v>
      </c>
      <c r="C35" s="6"/>
      <c r="D35" s="6"/>
      <c r="E35" s="27" t="s">
        <v>8</v>
      </c>
      <c r="F35" s="27" t="s">
        <v>41</v>
      </c>
      <c r="G35" s="29">
        <v>1986</v>
      </c>
      <c r="H35" s="26"/>
      <c r="I35" s="27" t="s">
        <v>6</v>
      </c>
      <c r="J35" s="27" t="s">
        <v>283</v>
      </c>
      <c r="K35" s="1">
        <v>39</v>
      </c>
      <c r="L35" s="58"/>
      <c r="M35" s="27" t="s">
        <v>104</v>
      </c>
      <c r="N35" s="33" t="s">
        <v>227</v>
      </c>
      <c r="O35" s="27"/>
      <c r="P35" s="1"/>
      <c r="T35" s="17">
        <v>8.4918981481481484E-2</v>
      </c>
      <c r="V35" s="17"/>
      <c r="X35" s="22">
        <v>8.4918981481481484E-2</v>
      </c>
    </row>
    <row r="36" spans="1:24" ht="18" customHeight="1" thickBot="1" x14ac:dyDescent="0.3">
      <c r="A36" s="8">
        <v>29</v>
      </c>
      <c r="B36" s="6">
        <v>74</v>
      </c>
      <c r="C36" s="6"/>
      <c r="D36" s="6"/>
      <c r="E36" s="27" t="s">
        <v>286</v>
      </c>
      <c r="F36" s="27" t="s">
        <v>287</v>
      </c>
      <c r="G36" s="29">
        <v>2019</v>
      </c>
      <c r="H36" s="26"/>
      <c r="I36" s="27" t="s">
        <v>6</v>
      </c>
      <c r="J36" s="27" t="s">
        <v>76</v>
      </c>
      <c r="K36" s="1">
        <v>6</v>
      </c>
      <c r="L36" s="58"/>
      <c r="M36" s="27" t="s">
        <v>104</v>
      </c>
      <c r="N36" s="33" t="s">
        <v>227</v>
      </c>
      <c r="O36" s="27"/>
      <c r="P36" s="61" t="s">
        <v>300</v>
      </c>
      <c r="T36" s="17"/>
      <c r="V36" s="17"/>
      <c r="X36" s="22" t="s">
        <v>303</v>
      </c>
    </row>
    <row r="37" spans="1:24" ht="18" customHeight="1" thickBot="1" x14ac:dyDescent="0.3">
      <c r="A37" s="8">
        <v>30</v>
      </c>
      <c r="B37" s="6">
        <v>76</v>
      </c>
      <c r="C37" s="6"/>
      <c r="D37" s="6"/>
      <c r="E37" s="27" t="s">
        <v>289</v>
      </c>
      <c r="F37" s="27" t="s">
        <v>290</v>
      </c>
      <c r="G37" s="29">
        <v>2018</v>
      </c>
      <c r="H37" s="26"/>
      <c r="I37" s="27" t="s">
        <v>6</v>
      </c>
      <c r="J37" s="1" t="s">
        <v>76</v>
      </c>
      <c r="K37" s="1">
        <v>7</v>
      </c>
      <c r="L37" s="58"/>
      <c r="M37" s="27" t="s">
        <v>104</v>
      </c>
      <c r="N37" s="33" t="s">
        <v>227</v>
      </c>
      <c r="O37" s="27"/>
      <c r="P37" s="61" t="s">
        <v>300</v>
      </c>
      <c r="T37" s="17"/>
      <c r="V37" s="17"/>
      <c r="X37" s="22" t="s">
        <v>303</v>
      </c>
    </row>
    <row r="38" spans="1:24" ht="18" customHeight="1" thickBot="1" x14ac:dyDescent="0.3">
      <c r="A38" s="8">
        <v>31</v>
      </c>
      <c r="B38" s="6">
        <v>43</v>
      </c>
      <c r="C38" s="6"/>
      <c r="D38" s="6"/>
      <c r="E38" s="27" t="s">
        <v>72</v>
      </c>
      <c r="F38" s="27" t="s">
        <v>241</v>
      </c>
      <c r="G38" s="29">
        <v>1972</v>
      </c>
      <c r="H38" s="26"/>
      <c r="I38" s="27" t="s">
        <v>6</v>
      </c>
      <c r="J38" s="1"/>
      <c r="K38" s="1">
        <v>53</v>
      </c>
      <c r="L38" s="58"/>
      <c r="M38" s="28" t="s">
        <v>112</v>
      </c>
      <c r="N38" s="33" t="s">
        <v>56</v>
      </c>
      <c r="O38" s="27"/>
      <c r="P38" s="24" t="s">
        <v>60</v>
      </c>
      <c r="T38" s="17">
        <v>7.6087962962962968E-2</v>
      </c>
      <c r="V38" s="20">
        <v>3.472222222222222E-3</v>
      </c>
      <c r="X38" s="22">
        <v>7.2615740740740745E-2</v>
      </c>
    </row>
    <row r="39" spans="1:24" ht="18" customHeight="1" thickBot="1" x14ac:dyDescent="0.3">
      <c r="A39" s="8">
        <v>32</v>
      </c>
      <c r="B39" s="6">
        <v>44</v>
      </c>
      <c r="C39" s="6"/>
      <c r="D39" s="6"/>
      <c r="E39" s="27" t="s">
        <v>32</v>
      </c>
      <c r="F39" s="27" t="s">
        <v>33</v>
      </c>
      <c r="G39" s="29">
        <v>2007</v>
      </c>
      <c r="H39" s="26"/>
      <c r="I39" s="27" t="s">
        <v>6</v>
      </c>
      <c r="J39" s="27" t="s">
        <v>76</v>
      </c>
      <c r="K39" s="1">
        <v>18</v>
      </c>
      <c r="L39" s="58"/>
      <c r="M39" s="27" t="s">
        <v>115</v>
      </c>
      <c r="N39" s="33" t="s">
        <v>57</v>
      </c>
      <c r="O39" s="27"/>
      <c r="P39" s="24" t="s">
        <v>58</v>
      </c>
      <c r="T39" s="17">
        <v>7.4409722222222224E-2</v>
      </c>
      <c r="V39" s="20">
        <v>6.9444444444444441E-3</v>
      </c>
      <c r="X39" s="22">
        <v>6.7465277777777777E-2</v>
      </c>
    </row>
    <row r="40" spans="1:24" ht="18" customHeight="1" thickBot="1" x14ac:dyDescent="0.3">
      <c r="A40" s="8">
        <v>33</v>
      </c>
      <c r="B40" s="6">
        <v>36</v>
      </c>
      <c r="C40" s="6"/>
      <c r="D40" s="6"/>
      <c r="E40" s="27" t="s">
        <v>8</v>
      </c>
      <c r="F40" s="27" t="s">
        <v>295</v>
      </c>
      <c r="G40" s="29">
        <v>1988</v>
      </c>
      <c r="H40" s="26"/>
      <c r="I40" s="27" t="s">
        <v>6</v>
      </c>
      <c r="J40" s="27" t="s">
        <v>76</v>
      </c>
      <c r="K40" s="1">
        <v>37</v>
      </c>
      <c r="L40" s="58"/>
      <c r="M40" s="27" t="s">
        <v>115</v>
      </c>
      <c r="N40" s="33" t="s">
        <v>57</v>
      </c>
      <c r="O40" s="25"/>
      <c r="P40" s="1"/>
      <c r="T40" s="17">
        <v>7.7245370370370367E-2</v>
      </c>
      <c r="V40" s="20">
        <v>6.9444444444444441E-3</v>
      </c>
      <c r="X40" s="22">
        <v>7.0300925925925919E-2</v>
      </c>
    </row>
    <row r="41" spans="1:24" ht="18" customHeight="1" thickBot="1" x14ac:dyDescent="0.3">
      <c r="A41" s="8">
        <v>34</v>
      </c>
      <c r="B41" s="6">
        <v>24</v>
      </c>
      <c r="C41" s="6"/>
      <c r="D41" s="6"/>
      <c r="E41" s="27" t="s">
        <v>296</v>
      </c>
      <c r="F41" s="27" t="s">
        <v>297</v>
      </c>
      <c r="G41" s="29">
        <v>1960</v>
      </c>
      <c r="H41" s="26"/>
      <c r="I41" s="27" t="s">
        <v>6</v>
      </c>
      <c r="J41" s="27" t="s">
        <v>76</v>
      </c>
      <c r="K41" s="1">
        <v>65</v>
      </c>
      <c r="L41" s="58"/>
      <c r="M41" s="27" t="s">
        <v>115</v>
      </c>
      <c r="N41" s="33" t="s">
        <v>57</v>
      </c>
      <c r="O41" s="27"/>
      <c r="P41" s="24" t="s">
        <v>302</v>
      </c>
      <c r="T41" s="17">
        <v>7.7384259259259264E-2</v>
      </c>
      <c r="V41" s="20">
        <v>6.9444444444444441E-3</v>
      </c>
      <c r="X41" s="22">
        <v>7.0439814814814816E-2</v>
      </c>
    </row>
    <row r="42" spans="1:24" ht="18" customHeight="1" thickBot="1" x14ac:dyDescent="0.3">
      <c r="A42" s="8">
        <v>35</v>
      </c>
      <c r="B42" s="6">
        <v>46</v>
      </c>
      <c r="C42" s="6"/>
      <c r="D42" s="6"/>
      <c r="E42" s="27" t="s">
        <v>19</v>
      </c>
      <c r="F42" s="27" t="s">
        <v>246</v>
      </c>
      <c r="G42" s="29">
        <v>1988</v>
      </c>
      <c r="H42" s="26"/>
      <c r="I42" s="27" t="s">
        <v>6</v>
      </c>
      <c r="J42" s="27"/>
      <c r="K42" s="1">
        <v>37</v>
      </c>
      <c r="L42" s="58"/>
      <c r="M42" s="27" t="s">
        <v>104</v>
      </c>
      <c r="N42" s="33" t="s">
        <v>227</v>
      </c>
      <c r="O42" s="1"/>
      <c r="P42" s="1"/>
      <c r="T42" s="17">
        <v>0.10325231481481481</v>
      </c>
      <c r="V42" s="17"/>
      <c r="X42" s="22">
        <v>0.10325231481481481</v>
      </c>
    </row>
    <row r="43" spans="1:24" ht="18" customHeight="1" thickBot="1" x14ac:dyDescent="0.3">
      <c r="A43" s="8"/>
      <c r="B43" s="6">
        <v>78</v>
      </c>
      <c r="C43" s="6"/>
      <c r="D43" s="6"/>
      <c r="E43" s="27" t="s">
        <v>299</v>
      </c>
      <c r="F43" s="27" t="s">
        <v>86</v>
      </c>
      <c r="G43" s="29">
        <v>2014</v>
      </c>
      <c r="H43" s="26"/>
      <c r="I43" s="27" t="s">
        <v>6</v>
      </c>
      <c r="J43" s="27" t="s">
        <v>76</v>
      </c>
      <c r="K43" s="1">
        <v>11</v>
      </c>
      <c r="L43" s="58"/>
      <c r="M43" s="28" t="s">
        <v>112</v>
      </c>
      <c r="N43" s="33" t="s">
        <v>56</v>
      </c>
      <c r="O43" s="1"/>
      <c r="P43" s="24" t="s">
        <v>81</v>
      </c>
      <c r="T43" s="17">
        <v>9.2187500000000006E-2</v>
      </c>
      <c r="V43" s="20">
        <v>3.472222222222222E-3</v>
      </c>
      <c r="X43" s="22">
        <v>8.8715277777777782E-2</v>
      </c>
    </row>
    <row r="44" spans="1:24" ht="18" customHeight="1" thickBot="1" x14ac:dyDescent="0.3">
      <c r="A44" s="8">
        <v>36</v>
      </c>
      <c r="B44" s="6">
        <v>23</v>
      </c>
      <c r="C44" s="6"/>
      <c r="D44" s="6"/>
      <c r="E44" s="27" t="s">
        <v>145</v>
      </c>
      <c r="F44" s="27" t="s">
        <v>86</v>
      </c>
      <c r="G44" s="29">
        <v>1978</v>
      </c>
      <c r="H44" s="26"/>
      <c r="I44" s="27" t="s">
        <v>6</v>
      </c>
      <c r="J44" s="27" t="s">
        <v>76</v>
      </c>
      <c r="K44" s="1">
        <v>47</v>
      </c>
      <c r="L44" s="58"/>
      <c r="M44" s="27" t="s">
        <v>115</v>
      </c>
      <c r="N44" s="33" t="s">
        <v>57</v>
      </c>
      <c r="O44" s="27"/>
      <c r="P44" s="24" t="s">
        <v>59</v>
      </c>
      <c r="T44" s="17">
        <v>9.1273148148148145E-2</v>
      </c>
      <c r="V44" s="20">
        <v>6.9444444444444441E-3</v>
      </c>
      <c r="X44" s="22">
        <v>8.4328703703703697E-2</v>
      </c>
    </row>
    <row r="46" spans="1:24" ht="15.75" thickBot="1" x14ac:dyDescent="0.3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ht="17.25" thickTop="1" thickBot="1" x14ac:dyDescent="0.3">
      <c r="B47" s="69" t="s">
        <v>57</v>
      </c>
      <c r="C47" s="70"/>
    </row>
    <row r="48" spans="1:24" ht="15.75" thickBot="1" x14ac:dyDescent="0.3">
      <c r="B48" s="6">
        <v>70</v>
      </c>
      <c r="C48" s="6">
        <v>1</v>
      </c>
      <c r="D48" s="6"/>
      <c r="E48" s="27" t="s">
        <v>18</v>
      </c>
      <c r="F48" s="27" t="s">
        <v>276</v>
      </c>
      <c r="G48" s="29">
        <v>1990</v>
      </c>
      <c r="H48" s="26"/>
      <c r="I48" s="27" t="s">
        <v>6</v>
      </c>
      <c r="J48" s="27" t="s">
        <v>277</v>
      </c>
      <c r="K48" s="1">
        <v>35</v>
      </c>
      <c r="M48" s="27" t="s">
        <v>115</v>
      </c>
      <c r="N48" s="64" t="s">
        <v>57</v>
      </c>
      <c r="O48" s="64" t="s">
        <v>57</v>
      </c>
      <c r="P48" s="1"/>
      <c r="T48" s="17">
        <v>7.3703703703703702E-2</v>
      </c>
      <c r="V48" s="20">
        <v>6.9444444444444441E-3</v>
      </c>
      <c r="X48" s="22">
        <v>6.6759259259259254E-2</v>
      </c>
    </row>
    <row r="49" spans="2:24" ht="15.75" thickBot="1" x14ac:dyDescent="0.3">
      <c r="B49" s="6">
        <v>44</v>
      </c>
      <c r="C49" s="6">
        <v>2</v>
      </c>
      <c r="D49" s="68" t="s">
        <v>307</v>
      </c>
      <c r="E49" s="27" t="s">
        <v>32</v>
      </c>
      <c r="F49" s="27" t="s">
        <v>33</v>
      </c>
      <c r="G49" s="29">
        <v>2007</v>
      </c>
      <c r="H49" s="26"/>
      <c r="I49" s="27" t="s">
        <v>6</v>
      </c>
      <c r="J49" s="27" t="s">
        <v>76</v>
      </c>
      <c r="K49" s="1">
        <v>18</v>
      </c>
      <c r="L49" s="68" t="s">
        <v>307</v>
      </c>
      <c r="M49" s="27" t="s">
        <v>115</v>
      </c>
      <c r="N49" s="64" t="s">
        <v>57</v>
      </c>
      <c r="O49" s="64" t="s">
        <v>57</v>
      </c>
      <c r="P49" s="24" t="s">
        <v>58</v>
      </c>
      <c r="T49" s="17">
        <v>7.4409722222222224E-2</v>
      </c>
      <c r="V49" s="20">
        <v>6.9444444444444441E-3</v>
      </c>
      <c r="X49" s="22">
        <v>6.7465277777777777E-2</v>
      </c>
    </row>
    <row r="50" spans="2:24" ht="15.75" thickBot="1" x14ac:dyDescent="0.3">
      <c r="B50" s="6">
        <v>33</v>
      </c>
      <c r="C50" s="6">
        <v>3</v>
      </c>
      <c r="D50" s="66" t="s">
        <v>305</v>
      </c>
      <c r="E50" s="27" t="s">
        <v>14</v>
      </c>
      <c r="F50" s="27" t="s">
        <v>192</v>
      </c>
      <c r="G50" s="29">
        <v>1959</v>
      </c>
      <c r="H50" s="26"/>
      <c r="I50" s="27" t="s">
        <v>6</v>
      </c>
      <c r="J50" s="27" t="s">
        <v>77</v>
      </c>
      <c r="K50" s="1">
        <v>66</v>
      </c>
      <c r="L50" s="66" t="s">
        <v>305</v>
      </c>
      <c r="M50" s="27" t="s">
        <v>115</v>
      </c>
      <c r="N50" s="64" t="s">
        <v>57</v>
      </c>
      <c r="O50" s="64" t="s">
        <v>57</v>
      </c>
      <c r="P50" s="24" t="s">
        <v>302</v>
      </c>
      <c r="T50" s="17">
        <v>7.5567129629629623E-2</v>
      </c>
      <c r="V50" s="20">
        <v>6.9444444444444441E-3</v>
      </c>
      <c r="X50" s="22">
        <v>6.8622685185185175E-2</v>
      </c>
    </row>
    <row r="51" spans="2:24" ht="15.75" thickBot="1" x14ac:dyDescent="0.3">
      <c r="B51" s="6">
        <v>31</v>
      </c>
      <c r="C51" s="6">
        <v>4</v>
      </c>
      <c r="D51" s="66" t="s">
        <v>309</v>
      </c>
      <c r="E51" s="27" t="s">
        <v>70</v>
      </c>
      <c r="F51" s="27" t="s">
        <v>71</v>
      </c>
      <c r="G51" s="29">
        <v>1977</v>
      </c>
      <c r="H51" s="26"/>
      <c r="I51" s="27" t="s">
        <v>6</v>
      </c>
      <c r="J51" s="27" t="s">
        <v>189</v>
      </c>
      <c r="K51" s="1">
        <v>48</v>
      </c>
      <c r="L51" s="66" t="s">
        <v>309</v>
      </c>
      <c r="M51" s="27" t="s">
        <v>115</v>
      </c>
      <c r="N51" s="64" t="s">
        <v>57</v>
      </c>
      <c r="O51" s="64" t="s">
        <v>57</v>
      </c>
      <c r="P51" s="24" t="s">
        <v>59</v>
      </c>
      <c r="T51" s="17">
        <v>7.6643518518518514E-2</v>
      </c>
      <c r="V51" s="20">
        <v>6.9444444444444441E-3</v>
      </c>
      <c r="X51" s="22">
        <v>6.9699074074074066E-2</v>
      </c>
    </row>
    <row r="52" spans="2:24" ht="15.75" thickBot="1" x14ac:dyDescent="0.3">
      <c r="B52" s="6">
        <v>53</v>
      </c>
      <c r="C52" s="6">
        <v>5</v>
      </c>
      <c r="D52" s="68" t="s">
        <v>308</v>
      </c>
      <c r="E52" s="27" t="s">
        <v>278</v>
      </c>
      <c r="F52" s="27" t="s">
        <v>87</v>
      </c>
      <c r="G52" s="29">
        <v>2011</v>
      </c>
      <c r="H52" s="26"/>
      <c r="I52" s="27" t="s">
        <v>6</v>
      </c>
      <c r="J52" s="27" t="s">
        <v>76</v>
      </c>
      <c r="K52" s="1">
        <v>14</v>
      </c>
      <c r="L52" s="68" t="s">
        <v>308</v>
      </c>
      <c r="M52" s="27" t="s">
        <v>115</v>
      </c>
      <c r="N52" s="64" t="s">
        <v>57</v>
      </c>
      <c r="O52" s="64" t="s">
        <v>57</v>
      </c>
      <c r="P52" s="62" t="s">
        <v>89</v>
      </c>
      <c r="T52" s="17">
        <v>7.6979166666666668E-2</v>
      </c>
      <c r="V52" s="20">
        <v>6.9444444444444441E-3</v>
      </c>
      <c r="X52" s="22">
        <v>7.003472222222222E-2</v>
      </c>
    </row>
    <row r="53" spans="2:24" ht="15.75" thickBot="1" x14ac:dyDescent="0.3">
      <c r="B53" s="6">
        <v>36</v>
      </c>
      <c r="C53" s="6">
        <v>6</v>
      </c>
      <c r="D53" s="26"/>
      <c r="E53" s="27" t="s">
        <v>8</v>
      </c>
      <c r="F53" s="27" t="s">
        <v>295</v>
      </c>
      <c r="G53" s="29">
        <v>1988</v>
      </c>
      <c r="H53" s="26"/>
      <c r="I53" s="27" t="s">
        <v>6</v>
      </c>
      <c r="J53" s="27" t="s">
        <v>76</v>
      </c>
      <c r="K53" s="1">
        <v>37</v>
      </c>
      <c r="L53" s="26"/>
      <c r="M53" s="27" t="s">
        <v>115</v>
      </c>
      <c r="N53" s="64" t="s">
        <v>57</v>
      </c>
      <c r="O53" s="64" t="s">
        <v>57</v>
      </c>
      <c r="P53" s="58"/>
      <c r="T53" s="17">
        <v>7.7245370370370367E-2</v>
      </c>
      <c r="V53" s="20">
        <v>6.9444444444444441E-3</v>
      </c>
      <c r="X53" s="22">
        <v>7.0300925925925919E-2</v>
      </c>
    </row>
    <row r="54" spans="2:24" ht="15.75" thickBot="1" x14ac:dyDescent="0.3">
      <c r="B54" s="6">
        <v>24</v>
      </c>
      <c r="C54" s="6">
        <v>7</v>
      </c>
      <c r="D54" s="66" t="s">
        <v>312</v>
      </c>
      <c r="E54" s="27" t="s">
        <v>296</v>
      </c>
      <c r="F54" s="27" t="s">
        <v>297</v>
      </c>
      <c r="G54" s="29">
        <v>1960</v>
      </c>
      <c r="H54" s="26"/>
      <c r="I54" s="27" t="s">
        <v>6</v>
      </c>
      <c r="J54" s="27" t="s">
        <v>76</v>
      </c>
      <c r="K54" s="1">
        <v>65</v>
      </c>
      <c r="L54" s="66" t="s">
        <v>312</v>
      </c>
      <c r="M54" s="27" t="s">
        <v>115</v>
      </c>
      <c r="N54" s="64" t="s">
        <v>57</v>
      </c>
      <c r="O54" s="64" t="s">
        <v>57</v>
      </c>
      <c r="P54" s="24" t="s">
        <v>302</v>
      </c>
      <c r="T54" s="17">
        <v>7.7384259259259264E-2</v>
      </c>
      <c r="V54" s="20">
        <v>6.9444444444444441E-3</v>
      </c>
      <c r="X54" s="22">
        <v>7.0439814814814816E-2</v>
      </c>
    </row>
    <row r="55" spans="2:24" ht="15.75" thickBot="1" x14ac:dyDescent="0.3">
      <c r="B55" s="6">
        <v>56</v>
      </c>
      <c r="C55" s="6">
        <v>8</v>
      </c>
      <c r="D55" s="67" t="s">
        <v>306</v>
      </c>
      <c r="E55" s="27" t="s">
        <v>40</v>
      </c>
      <c r="F55" s="27" t="s">
        <v>162</v>
      </c>
      <c r="G55" s="29">
        <v>1968</v>
      </c>
      <c r="H55" s="26"/>
      <c r="I55" s="27" t="s">
        <v>6</v>
      </c>
      <c r="J55" s="27" t="s">
        <v>279</v>
      </c>
      <c r="K55" s="1">
        <v>57</v>
      </c>
      <c r="L55" s="67" t="s">
        <v>306</v>
      </c>
      <c r="M55" s="27" t="s">
        <v>115</v>
      </c>
      <c r="N55" s="64" t="s">
        <v>57</v>
      </c>
      <c r="O55" s="64" t="s">
        <v>57</v>
      </c>
      <c r="P55" s="24" t="s">
        <v>60</v>
      </c>
      <c r="T55" s="17">
        <v>7.7581018518518521E-2</v>
      </c>
      <c r="V55" s="20">
        <v>6.9444444444444441E-3</v>
      </c>
      <c r="X55" s="22">
        <v>7.0636574074074074E-2</v>
      </c>
    </row>
    <row r="56" spans="2:24" ht="15.75" thickBot="1" x14ac:dyDescent="0.3">
      <c r="B56" s="6">
        <v>32</v>
      </c>
      <c r="C56" s="6">
        <v>9</v>
      </c>
      <c r="D56" s="67" t="s">
        <v>311</v>
      </c>
      <c r="E56" s="27" t="s">
        <v>185</v>
      </c>
      <c r="F56" s="27" t="s">
        <v>186</v>
      </c>
      <c r="G56" s="29">
        <v>1969</v>
      </c>
      <c r="H56" s="26"/>
      <c r="I56" s="27" t="s">
        <v>6</v>
      </c>
      <c r="J56" s="27" t="s">
        <v>77</v>
      </c>
      <c r="K56" s="1">
        <v>56</v>
      </c>
      <c r="L56" s="67" t="s">
        <v>311</v>
      </c>
      <c r="M56" s="27" t="s">
        <v>115</v>
      </c>
      <c r="N56" s="64" t="s">
        <v>57</v>
      </c>
      <c r="O56" s="64" t="s">
        <v>57</v>
      </c>
      <c r="P56" s="62" t="s">
        <v>60</v>
      </c>
      <c r="T56" s="17">
        <v>8.1597222222222224E-2</v>
      </c>
      <c r="V56" s="20">
        <v>6.9444444444444441E-3</v>
      </c>
      <c r="X56" s="22">
        <v>7.4652777777777776E-2</v>
      </c>
    </row>
    <row r="57" spans="2:24" ht="15.75" thickBot="1" x14ac:dyDescent="0.3">
      <c r="B57" s="6">
        <v>23</v>
      </c>
      <c r="C57" s="6">
        <v>10</v>
      </c>
      <c r="D57" s="6"/>
      <c r="E57" s="27" t="s">
        <v>145</v>
      </c>
      <c r="F57" s="27" t="s">
        <v>86</v>
      </c>
      <c r="G57" s="29">
        <v>1978</v>
      </c>
      <c r="H57" s="26"/>
      <c r="I57" s="27" t="s">
        <v>6</v>
      </c>
      <c r="J57" s="27" t="s">
        <v>76</v>
      </c>
      <c r="K57" s="1">
        <v>47</v>
      </c>
      <c r="L57" s="58"/>
      <c r="M57" s="27" t="s">
        <v>115</v>
      </c>
      <c r="N57" s="64" t="s">
        <v>57</v>
      </c>
      <c r="O57" s="64" t="s">
        <v>57</v>
      </c>
      <c r="P57" s="24" t="s">
        <v>59</v>
      </c>
      <c r="T57" s="17">
        <v>9.1273148148148145E-2</v>
      </c>
      <c r="V57" s="20">
        <v>6.9444444444444441E-3</v>
      </c>
      <c r="X57" s="22">
        <v>8.4328703703703697E-2</v>
      </c>
    </row>
    <row r="58" spans="2:24" ht="15.75" thickBot="1" x14ac:dyDescent="0.3">
      <c r="B58" s="6">
        <v>17</v>
      </c>
      <c r="C58" s="6">
        <v>11</v>
      </c>
      <c r="D58" s="6"/>
      <c r="E58" s="27" t="s">
        <v>18</v>
      </c>
      <c r="F58" s="27" t="s">
        <v>268</v>
      </c>
      <c r="G58" s="29">
        <v>1988</v>
      </c>
      <c r="H58" s="26"/>
      <c r="I58" s="27" t="s">
        <v>6</v>
      </c>
      <c r="J58" s="27"/>
      <c r="K58" s="1">
        <v>37</v>
      </c>
      <c r="L58" s="58"/>
      <c r="M58" s="27" t="s">
        <v>115</v>
      </c>
      <c r="N58" s="64" t="s">
        <v>57</v>
      </c>
      <c r="O58" s="64" t="s">
        <v>57</v>
      </c>
      <c r="P58" s="58"/>
      <c r="T58" s="17">
        <v>9.8611111111111108E-2</v>
      </c>
      <c r="V58" s="20">
        <v>6.9444444444444441E-3</v>
      </c>
      <c r="X58" s="22">
        <v>9.166666666666666E-2</v>
      </c>
    </row>
    <row r="61" spans="2:24" ht="16.5" thickBot="1" x14ac:dyDescent="0.3">
      <c r="B61" s="69" t="s">
        <v>56</v>
      </c>
      <c r="C61" s="69"/>
    </row>
    <row r="62" spans="2:24" ht="15.75" thickBot="1" x14ac:dyDescent="0.3">
      <c r="B62" s="6">
        <v>34</v>
      </c>
      <c r="C62" s="6">
        <v>1</v>
      </c>
      <c r="D62" s="66" t="s">
        <v>305</v>
      </c>
      <c r="E62" s="27" t="s">
        <v>24</v>
      </c>
      <c r="F62" s="27" t="s">
        <v>192</v>
      </c>
      <c r="G62" s="29">
        <v>1961</v>
      </c>
      <c r="H62" s="26"/>
      <c r="I62" s="27" t="s">
        <v>6</v>
      </c>
      <c r="J62" s="27" t="s">
        <v>77</v>
      </c>
      <c r="K62" s="1">
        <v>64</v>
      </c>
      <c r="L62" s="66" t="s">
        <v>305</v>
      </c>
      <c r="M62" s="27" t="s">
        <v>112</v>
      </c>
      <c r="N62" s="33" t="s">
        <v>56</v>
      </c>
      <c r="O62" s="64" t="s">
        <v>56</v>
      </c>
      <c r="P62" s="24" t="s">
        <v>302</v>
      </c>
      <c r="T62" s="17">
        <v>7.4039351851851856E-2</v>
      </c>
      <c r="V62" s="20">
        <v>3.472222222222222E-3</v>
      </c>
      <c r="X62" s="22">
        <v>7.0567129629629632E-2</v>
      </c>
    </row>
    <row r="63" spans="2:24" ht="15.75" thickBot="1" x14ac:dyDescent="0.3">
      <c r="B63" s="6">
        <v>3</v>
      </c>
      <c r="C63" s="6">
        <v>2</v>
      </c>
      <c r="D63" s="66" t="s">
        <v>309</v>
      </c>
      <c r="E63" s="27" t="s">
        <v>14</v>
      </c>
      <c r="F63" s="27" t="s">
        <v>252</v>
      </c>
      <c r="G63" s="29">
        <v>1981</v>
      </c>
      <c r="H63" s="26"/>
      <c r="I63" s="27" t="s">
        <v>6</v>
      </c>
      <c r="J63" s="27" t="s">
        <v>253</v>
      </c>
      <c r="K63" s="1">
        <v>44</v>
      </c>
      <c r="L63" s="66" t="s">
        <v>309</v>
      </c>
      <c r="M63" s="27" t="s">
        <v>112</v>
      </c>
      <c r="N63" s="33" t="s">
        <v>56</v>
      </c>
      <c r="O63" s="64" t="s">
        <v>56</v>
      </c>
      <c r="P63" s="24" t="s">
        <v>59</v>
      </c>
      <c r="T63" s="17">
        <v>7.5601851851851851E-2</v>
      </c>
      <c r="V63" s="20">
        <v>3.472222222222222E-3</v>
      </c>
      <c r="X63" s="22">
        <v>7.2129629629629627E-2</v>
      </c>
    </row>
    <row r="64" spans="2:24" ht="15.75" thickBot="1" x14ac:dyDescent="0.3">
      <c r="B64" s="6">
        <v>43</v>
      </c>
      <c r="C64" s="6">
        <v>3</v>
      </c>
      <c r="D64" s="67" t="s">
        <v>306</v>
      </c>
      <c r="E64" s="27" t="s">
        <v>72</v>
      </c>
      <c r="F64" s="27" t="s">
        <v>241</v>
      </c>
      <c r="G64" s="29">
        <v>1972</v>
      </c>
      <c r="H64" s="26"/>
      <c r="I64" s="27" t="s">
        <v>6</v>
      </c>
      <c r="J64" s="34"/>
      <c r="K64" s="1">
        <v>53</v>
      </c>
      <c r="L64" s="67" t="s">
        <v>306</v>
      </c>
      <c r="M64" s="28" t="s">
        <v>112</v>
      </c>
      <c r="N64" s="33" t="s">
        <v>56</v>
      </c>
      <c r="O64" s="64" t="s">
        <v>56</v>
      </c>
      <c r="P64" s="24" t="s">
        <v>60</v>
      </c>
      <c r="T64" s="17">
        <v>7.6087962962962968E-2</v>
      </c>
      <c r="V64" s="20">
        <v>3.472222222222222E-3</v>
      </c>
      <c r="X64" s="22">
        <v>7.2615740740740745E-2</v>
      </c>
    </row>
    <row r="65" spans="2:24" ht="15.75" thickBot="1" x14ac:dyDescent="0.3">
      <c r="B65" s="6">
        <v>71</v>
      </c>
      <c r="C65" s="6">
        <v>4</v>
      </c>
      <c r="D65" s="66" t="s">
        <v>312</v>
      </c>
      <c r="E65" s="27" t="s">
        <v>65</v>
      </c>
      <c r="F65" s="27" t="s">
        <v>21</v>
      </c>
      <c r="G65" s="29">
        <v>1978</v>
      </c>
      <c r="H65" s="26"/>
      <c r="I65" s="27" t="s">
        <v>6</v>
      </c>
      <c r="J65" s="27"/>
      <c r="K65" s="1">
        <v>47</v>
      </c>
      <c r="L65" s="66" t="s">
        <v>312</v>
      </c>
      <c r="M65" s="27" t="s">
        <v>112</v>
      </c>
      <c r="N65" s="33" t="s">
        <v>56</v>
      </c>
      <c r="O65" s="64" t="s">
        <v>56</v>
      </c>
      <c r="P65" s="24" t="s">
        <v>59</v>
      </c>
      <c r="T65" s="17">
        <v>7.7071759259259257E-2</v>
      </c>
      <c r="V65" s="20">
        <v>3.472222222222222E-3</v>
      </c>
      <c r="X65" s="22">
        <v>7.3599537037037033E-2</v>
      </c>
    </row>
    <row r="66" spans="2:24" ht="15.75" thickBot="1" x14ac:dyDescent="0.3">
      <c r="B66" s="6">
        <v>40</v>
      </c>
      <c r="C66" s="6">
        <v>5</v>
      </c>
      <c r="D66" s="67" t="s">
        <v>311</v>
      </c>
      <c r="E66" s="27" t="s">
        <v>25</v>
      </c>
      <c r="F66" s="27" t="s">
        <v>249</v>
      </c>
      <c r="G66" s="29">
        <v>1969</v>
      </c>
      <c r="H66" s="26"/>
      <c r="I66" s="27" t="s">
        <v>6</v>
      </c>
      <c r="J66" s="27" t="s">
        <v>10</v>
      </c>
      <c r="K66" s="1">
        <v>56</v>
      </c>
      <c r="L66" s="67" t="s">
        <v>311</v>
      </c>
      <c r="M66" s="28" t="s">
        <v>112</v>
      </c>
      <c r="N66" s="33" t="s">
        <v>56</v>
      </c>
      <c r="O66" s="64" t="s">
        <v>56</v>
      </c>
      <c r="P66" s="24" t="s">
        <v>60</v>
      </c>
      <c r="T66" s="17">
        <v>8.3587962962962961E-2</v>
      </c>
      <c r="V66" s="20">
        <v>3.472222222222222E-3</v>
      </c>
      <c r="X66" s="22">
        <v>8.0115740740740737E-2</v>
      </c>
    </row>
    <row r="67" spans="2:24" ht="15.75" thickBot="1" x14ac:dyDescent="0.3">
      <c r="B67" s="6">
        <v>15</v>
      </c>
      <c r="C67" s="6">
        <v>6</v>
      </c>
      <c r="D67" s="67" t="s">
        <v>314</v>
      </c>
      <c r="E67" s="27" t="s">
        <v>25</v>
      </c>
      <c r="F67" s="27" t="s">
        <v>12</v>
      </c>
      <c r="G67" s="29">
        <v>1971</v>
      </c>
      <c r="H67" s="26"/>
      <c r="I67" s="27" t="s">
        <v>6</v>
      </c>
      <c r="J67" s="27" t="s">
        <v>260</v>
      </c>
      <c r="K67" s="1">
        <v>54</v>
      </c>
      <c r="L67" s="67" t="s">
        <v>314</v>
      </c>
      <c r="M67" s="27" t="s">
        <v>112</v>
      </c>
      <c r="N67" s="33" t="s">
        <v>56</v>
      </c>
      <c r="O67" s="64" t="s">
        <v>56</v>
      </c>
      <c r="P67" s="24" t="s">
        <v>60</v>
      </c>
      <c r="T67" s="17">
        <v>8.6400462962962957E-2</v>
      </c>
      <c r="V67" s="20">
        <v>3.472222222222222E-3</v>
      </c>
      <c r="X67" s="22">
        <v>8.2928240740740733E-2</v>
      </c>
    </row>
    <row r="68" spans="2:24" ht="15.75" thickBot="1" x14ac:dyDescent="0.3">
      <c r="B68" s="6">
        <v>16</v>
      </c>
      <c r="C68" s="6">
        <v>7</v>
      </c>
      <c r="D68" s="58"/>
      <c r="E68" s="27" t="s">
        <v>24</v>
      </c>
      <c r="F68" s="27" t="s">
        <v>267</v>
      </c>
      <c r="G68" s="29">
        <v>1977</v>
      </c>
      <c r="H68" s="26"/>
      <c r="I68" s="27" t="s">
        <v>6</v>
      </c>
      <c r="J68" s="27" t="s">
        <v>260</v>
      </c>
      <c r="K68" s="1">
        <v>48</v>
      </c>
      <c r="L68" s="58"/>
      <c r="M68" s="27" t="s">
        <v>112</v>
      </c>
      <c r="N68" s="33" t="s">
        <v>56</v>
      </c>
      <c r="O68" s="64" t="s">
        <v>56</v>
      </c>
      <c r="P68" s="24" t="s">
        <v>59</v>
      </c>
      <c r="T68" s="17">
        <v>8.74537037037037E-2</v>
      </c>
      <c r="V68" s="20">
        <v>3.472222222222222E-3</v>
      </c>
      <c r="X68" s="22">
        <v>8.3981481481481476E-2</v>
      </c>
    </row>
    <row r="69" spans="2:24" ht="15.75" thickBot="1" x14ac:dyDescent="0.3">
      <c r="B69" s="6">
        <v>6</v>
      </c>
      <c r="C69" s="6">
        <v>8</v>
      </c>
      <c r="D69" s="58"/>
      <c r="E69" s="27" t="s">
        <v>65</v>
      </c>
      <c r="F69" s="27" t="s">
        <v>258</v>
      </c>
      <c r="G69" s="29">
        <v>1977</v>
      </c>
      <c r="H69" s="26"/>
      <c r="I69" s="27" t="s">
        <v>6</v>
      </c>
      <c r="J69" s="27" t="s">
        <v>259</v>
      </c>
      <c r="K69" s="1">
        <v>48</v>
      </c>
      <c r="L69" s="58"/>
      <c r="M69" s="27" t="s">
        <v>112</v>
      </c>
      <c r="N69" s="33" t="s">
        <v>56</v>
      </c>
      <c r="O69" s="64" t="s">
        <v>56</v>
      </c>
      <c r="P69" s="24" t="s">
        <v>59</v>
      </c>
      <c r="T69" s="17">
        <v>9.0636574074074078E-2</v>
      </c>
      <c r="V69" s="20">
        <v>3.472222222222222E-3</v>
      </c>
      <c r="X69" s="22">
        <v>8.7164351851851854E-2</v>
      </c>
    </row>
    <row r="70" spans="2:24" ht="15.75" thickBot="1" x14ac:dyDescent="0.3">
      <c r="B70" s="6">
        <v>78</v>
      </c>
      <c r="C70" s="6">
        <v>9</v>
      </c>
      <c r="D70" s="68" t="s">
        <v>313</v>
      </c>
      <c r="E70" s="27" t="s">
        <v>299</v>
      </c>
      <c r="F70" s="27" t="s">
        <v>86</v>
      </c>
      <c r="G70" s="29">
        <v>2014</v>
      </c>
      <c r="H70" s="26"/>
      <c r="I70" s="27" t="s">
        <v>6</v>
      </c>
      <c r="J70" s="27" t="s">
        <v>76</v>
      </c>
      <c r="K70" s="1">
        <v>11</v>
      </c>
      <c r="L70" s="68" t="s">
        <v>313</v>
      </c>
      <c r="M70" s="28" t="s">
        <v>112</v>
      </c>
      <c r="N70" s="33" t="s">
        <v>56</v>
      </c>
      <c r="O70" s="64" t="s">
        <v>56</v>
      </c>
      <c r="P70" s="62" t="s">
        <v>81</v>
      </c>
      <c r="T70" s="17">
        <v>9.2187500000000006E-2</v>
      </c>
      <c r="V70" s="20">
        <v>3.472222222222222E-3</v>
      </c>
      <c r="X70" s="22">
        <v>8.8715277777777782E-2</v>
      </c>
    </row>
    <row r="71" spans="2:24" ht="15.75" thickBot="1" x14ac:dyDescent="0.3">
      <c r="B71" s="6">
        <v>7</v>
      </c>
      <c r="C71" s="6">
        <v>10</v>
      </c>
      <c r="D71" s="71" t="s">
        <v>310</v>
      </c>
      <c r="E71" s="27" t="s">
        <v>68</v>
      </c>
      <c r="F71" s="27" t="s">
        <v>107</v>
      </c>
      <c r="G71" s="29">
        <v>1961</v>
      </c>
      <c r="H71" s="26"/>
      <c r="I71" s="27" t="s">
        <v>6</v>
      </c>
      <c r="J71" s="35" t="s">
        <v>108</v>
      </c>
      <c r="K71" s="1">
        <v>64</v>
      </c>
      <c r="L71" s="71" t="s">
        <v>310</v>
      </c>
      <c r="M71" s="27" t="s">
        <v>112</v>
      </c>
      <c r="N71" s="33" t="s">
        <v>56</v>
      </c>
      <c r="O71" s="64" t="s">
        <v>56</v>
      </c>
      <c r="P71" s="24" t="s">
        <v>302</v>
      </c>
      <c r="T71" s="17">
        <v>9.3078703703703705E-2</v>
      </c>
      <c r="V71" s="20">
        <v>3.472222222222222E-3</v>
      </c>
      <c r="X71" s="22">
        <v>8.9606481481481481E-2</v>
      </c>
    </row>
    <row r="72" spans="2:24" ht="15.75" thickBot="1" x14ac:dyDescent="0.3">
      <c r="B72" s="6">
        <v>27</v>
      </c>
      <c r="C72" s="6">
        <v>11</v>
      </c>
      <c r="D72" s="58"/>
      <c r="E72" s="27" t="s">
        <v>281</v>
      </c>
      <c r="F72" s="27" t="s">
        <v>282</v>
      </c>
      <c r="G72" s="29">
        <v>1989</v>
      </c>
      <c r="H72" s="26"/>
      <c r="I72" s="27" t="s">
        <v>6</v>
      </c>
      <c r="J72" s="27"/>
      <c r="K72" s="1">
        <v>36</v>
      </c>
      <c r="L72" s="58"/>
      <c r="M72" s="28" t="s">
        <v>112</v>
      </c>
      <c r="N72" s="33" t="s">
        <v>56</v>
      </c>
      <c r="O72" s="64" t="s">
        <v>56</v>
      </c>
      <c r="P72" s="58"/>
      <c r="T72" s="17">
        <v>9.538194444444445E-2</v>
      </c>
      <c r="V72" s="20">
        <v>3.472222222222222E-3</v>
      </c>
      <c r="X72" s="22">
        <v>9.1909722222222226E-2</v>
      </c>
    </row>
    <row r="73" spans="2:24" x14ac:dyDescent="0.25">
      <c r="O73" s="65"/>
    </row>
    <row r="74" spans="2:24" ht="16.5" thickBot="1" x14ac:dyDescent="0.3">
      <c r="B74" s="69" t="s">
        <v>227</v>
      </c>
      <c r="O74" s="65"/>
    </row>
    <row r="75" spans="2:24" ht="15.75" thickBot="1" x14ac:dyDescent="0.3">
      <c r="B75" s="6">
        <v>5</v>
      </c>
      <c r="C75" s="6">
        <v>1</v>
      </c>
      <c r="D75" s="58"/>
      <c r="E75" s="27" t="s">
        <v>8</v>
      </c>
      <c r="F75" s="27" t="s">
        <v>63</v>
      </c>
      <c r="G75" s="29">
        <v>1988</v>
      </c>
      <c r="H75" s="26"/>
      <c r="I75" s="27" t="s">
        <v>6</v>
      </c>
      <c r="J75" s="27"/>
      <c r="K75" s="1">
        <v>37</v>
      </c>
      <c r="L75" s="58"/>
      <c r="M75" s="27" t="s">
        <v>104</v>
      </c>
      <c r="N75" s="33" t="s">
        <v>227</v>
      </c>
      <c r="O75" s="64" t="s">
        <v>227</v>
      </c>
      <c r="P75" s="58"/>
      <c r="T75" s="17">
        <v>8.1180555555555561E-2</v>
      </c>
      <c r="V75" s="17"/>
      <c r="X75" s="22">
        <v>8.1180555555555561E-2</v>
      </c>
    </row>
    <row r="76" spans="2:24" ht="15.75" thickBot="1" x14ac:dyDescent="0.3">
      <c r="B76" s="6">
        <v>18</v>
      </c>
      <c r="C76" s="6">
        <v>2</v>
      </c>
      <c r="D76" s="66" t="s">
        <v>305</v>
      </c>
      <c r="E76" s="27" t="s">
        <v>25</v>
      </c>
      <c r="F76" s="27" t="s">
        <v>272</v>
      </c>
      <c r="G76" s="29">
        <v>1980</v>
      </c>
      <c r="H76" s="26"/>
      <c r="I76" s="27" t="s">
        <v>6</v>
      </c>
      <c r="J76" s="27"/>
      <c r="K76" s="1">
        <v>45</v>
      </c>
      <c r="L76" s="66" t="s">
        <v>305</v>
      </c>
      <c r="M76" s="27" t="s">
        <v>104</v>
      </c>
      <c r="N76" s="33" t="s">
        <v>227</v>
      </c>
      <c r="O76" s="64" t="s">
        <v>227</v>
      </c>
      <c r="P76" s="24" t="s">
        <v>59</v>
      </c>
      <c r="T76" s="17">
        <v>8.2187499999999997E-2</v>
      </c>
      <c r="V76" s="17"/>
      <c r="X76" s="22">
        <v>8.2187499999999997E-2</v>
      </c>
    </row>
    <row r="77" spans="2:24" ht="15.75" thickBot="1" x14ac:dyDescent="0.3">
      <c r="B77" s="6">
        <v>2</v>
      </c>
      <c r="C77" s="6">
        <v>3</v>
      </c>
      <c r="D77" s="71" t="s">
        <v>315</v>
      </c>
      <c r="E77" s="27" t="s">
        <v>8</v>
      </c>
      <c r="F77" s="27" t="s">
        <v>9</v>
      </c>
      <c r="G77" s="29">
        <v>1962</v>
      </c>
      <c r="H77" s="26"/>
      <c r="I77" s="27" t="s">
        <v>6</v>
      </c>
      <c r="J77" s="27" t="s">
        <v>10</v>
      </c>
      <c r="K77" s="1">
        <v>63</v>
      </c>
      <c r="L77" s="71" t="s">
        <v>315</v>
      </c>
      <c r="M77" s="27" t="s">
        <v>104</v>
      </c>
      <c r="N77" s="33" t="s">
        <v>227</v>
      </c>
      <c r="O77" s="64" t="s">
        <v>227</v>
      </c>
      <c r="P77" s="24" t="s">
        <v>302</v>
      </c>
      <c r="T77" s="17">
        <v>8.3726851851851858E-2</v>
      </c>
      <c r="V77" s="17"/>
      <c r="X77" s="22">
        <v>8.3726851851851858E-2</v>
      </c>
    </row>
    <row r="78" spans="2:24" ht="15.75" thickBot="1" x14ac:dyDescent="0.3">
      <c r="B78" s="6">
        <v>26</v>
      </c>
      <c r="C78" s="6">
        <v>4</v>
      </c>
      <c r="D78" s="58"/>
      <c r="E78" s="27" t="s">
        <v>8</v>
      </c>
      <c r="F78" s="27" t="s">
        <v>41</v>
      </c>
      <c r="G78" s="29">
        <v>1986</v>
      </c>
      <c r="H78" s="26"/>
      <c r="I78" s="27" t="s">
        <v>6</v>
      </c>
      <c r="J78" s="27" t="s">
        <v>283</v>
      </c>
      <c r="K78" s="1">
        <v>39</v>
      </c>
      <c r="L78" s="58"/>
      <c r="M78" s="27" t="s">
        <v>104</v>
      </c>
      <c r="N78" s="33" t="s">
        <v>227</v>
      </c>
      <c r="O78" s="64" t="s">
        <v>227</v>
      </c>
      <c r="P78" s="58"/>
      <c r="T78" s="17">
        <v>8.4918981481481484E-2</v>
      </c>
      <c r="V78" s="17"/>
      <c r="X78" s="22">
        <v>8.4918981481481484E-2</v>
      </c>
    </row>
    <row r="79" spans="2:24" ht="15.75" thickBot="1" x14ac:dyDescent="0.3">
      <c r="B79" s="6">
        <v>4</v>
      </c>
      <c r="C79" s="6">
        <v>5</v>
      </c>
      <c r="D79" s="66" t="s">
        <v>309</v>
      </c>
      <c r="E79" s="27" t="s">
        <v>61</v>
      </c>
      <c r="F79" s="27" t="s">
        <v>62</v>
      </c>
      <c r="G79" s="29">
        <v>1981</v>
      </c>
      <c r="H79" s="26"/>
      <c r="I79" s="27" t="s">
        <v>6</v>
      </c>
      <c r="J79" s="27"/>
      <c r="K79" s="1">
        <v>44</v>
      </c>
      <c r="L79" s="66" t="s">
        <v>309</v>
      </c>
      <c r="M79" s="27" t="s">
        <v>104</v>
      </c>
      <c r="N79" s="33" t="s">
        <v>227</v>
      </c>
      <c r="O79" s="64" t="s">
        <v>227</v>
      </c>
      <c r="P79" s="62" t="s">
        <v>59</v>
      </c>
      <c r="T79" s="17">
        <v>8.5196759259259264E-2</v>
      </c>
      <c r="V79" s="17"/>
      <c r="X79" s="22">
        <v>8.5196759259259264E-2</v>
      </c>
    </row>
    <row r="80" spans="2:24" ht="15.75" thickBot="1" x14ac:dyDescent="0.3">
      <c r="B80" s="6">
        <v>1</v>
      </c>
      <c r="C80" s="6">
        <v>6</v>
      </c>
      <c r="D80" s="71" t="s">
        <v>310</v>
      </c>
      <c r="E80" s="27" t="s">
        <v>98</v>
      </c>
      <c r="F80" s="27" t="s">
        <v>99</v>
      </c>
      <c r="G80" s="29">
        <v>1954</v>
      </c>
      <c r="H80" s="26"/>
      <c r="I80" s="27" t="s">
        <v>6</v>
      </c>
      <c r="J80" s="27" t="s">
        <v>254</v>
      </c>
      <c r="K80" s="1">
        <v>71</v>
      </c>
      <c r="L80" s="71" t="s">
        <v>310</v>
      </c>
      <c r="M80" s="27" t="s">
        <v>104</v>
      </c>
      <c r="N80" s="33" t="s">
        <v>227</v>
      </c>
      <c r="O80" s="64" t="s">
        <v>227</v>
      </c>
      <c r="P80" s="24" t="s">
        <v>302</v>
      </c>
      <c r="T80" s="17">
        <v>8.8854166666666665E-2</v>
      </c>
      <c r="V80" s="17"/>
      <c r="X80" s="22">
        <v>8.8854166666666665E-2</v>
      </c>
    </row>
    <row r="81" spans="2:24" ht="15.75" thickBot="1" x14ac:dyDescent="0.3">
      <c r="B81" s="6">
        <v>52</v>
      </c>
      <c r="C81" s="6">
        <v>7</v>
      </c>
      <c r="D81" s="67" t="s">
        <v>306</v>
      </c>
      <c r="E81" s="27" t="s">
        <v>72</v>
      </c>
      <c r="F81" s="27" t="s">
        <v>256</v>
      </c>
      <c r="G81" s="29">
        <v>1966</v>
      </c>
      <c r="H81" s="26"/>
      <c r="I81" s="27" t="s">
        <v>6</v>
      </c>
      <c r="J81" s="27" t="s">
        <v>257</v>
      </c>
      <c r="K81" s="1">
        <v>59</v>
      </c>
      <c r="L81" s="67" t="s">
        <v>306</v>
      </c>
      <c r="M81" s="27" t="s">
        <v>104</v>
      </c>
      <c r="N81" s="33" t="s">
        <v>227</v>
      </c>
      <c r="O81" s="64" t="s">
        <v>227</v>
      </c>
      <c r="P81" s="62" t="s">
        <v>60</v>
      </c>
      <c r="T81" s="17">
        <v>9.1759259259259263E-2</v>
      </c>
      <c r="V81" s="17"/>
      <c r="X81" s="22">
        <v>9.1759259259259263E-2</v>
      </c>
    </row>
    <row r="82" spans="2:24" ht="15.75" thickBot="1" x14ac:dyDescent="0.3">
      <c r="B82" s="6">
        <v>46</v>
      </c>
      <c r="C82" s="6">
        <v>8</v>
      </c>
      <c r="D82" s="58"/>
      <c r="E82" s="27" t="s">
        <v>19</v>
      </c>
      <c r="F82" s="27" t="s">
        <v>246</v>
      </c>
      <c r="G82" s="29">
        <v>1988</v>
      </c>
      <c r="H82" s="26"/>
      <c r="I82" s="27" t="s">
        <v>6</v>
      </c>
      <c r="J82" s="27"/>
      <c r="K82" s="1">
        <v>37</v>
      </c>
      <c r="L82" s="58"/>
      <c r="M82" s="27" t="s">
        <v>104</v>
      </c>
      <c r="N82" s="33" t="s">
        <v>227</v>
      </c>
      <c r="O82" s="64" t="s">
        <v>227</v>
      </c>
      <c r="P82" s="1"/>
      <c r="T82" s="17">
        <v>0.10325231481481481</v>
      </c>
      <c r="V82" s="17"/>
      <c r="X82" s="22">
        <v>0.10325231481481481</v>
      </c>
    </row>
    <row r="83" spans="2:24" ht="15.75" thickBot="1" x14ac:dyDescent="0.3">
      <c r="B83" s="6">
        <v>74</v>
      </c>
      <c r="C83" s="6">
        <v>9</v>
      </c>
      <c r="D83" s="58"/>
      <c r="E83" s="27" t="s">
        <v>286</v>
      </c>
      <c r="F83" s="27" t="s">
        <v>287</v>
      </c>
      <c r="G83" s="29">
        <v>2019</v>
      </c>
      <c r="H83" s="26"/>
      <c r="I83" s="27" t="s">
        <v>6</v>
      </c>
      <c r="J83" s="35" t="s">
        <v>76</v>
      </c>
      <c r="K83" s="1">
        <v>6</v>
      </c>
      <c r="L83" s="58"/>
      <c r="M83" s="27" t="s">
        <v>104</v>
      </c>
      <c r="N83" s="33" t="s">
        <v>227</v>
      </c>
      <c r="O83" s="64" t="s">
        <v>227</v>
      </c>
      <c r="P83" s="61" t="s">
        <v>300</v>
      </c>
      <c r="T83" s="17"/>
      <c r="V83" s="17"/>
      <c r="X83" s="22" t="s">
        <v>303</v>
      </c>
    </row>
    <row r="84" spans="2:24" ht="15.75" thickBot="1" x14ac:dyDescent="0.3">
      <c r="B84" s="6">
        <v>76</v>
      </c>
      <c r="C84" s="6">
        <v>10</v>
      </c>
      <c r="D84" s="58"/>
      <c r="E84" s="27" t="s">
        <v>289</v>
      </c>
      <c r="F84" s="27" t="s">
        <v>290</v>
      </c>
      <c r="G84" s="29">
        <v>2018</v>
      </c>
      <c r="H84" s="26"/>
      <c r="I84" s="27" t="s">
        <v>6</v>
      </c>
      <c r="J84" s="34" t="s">
        <v>76</v>
      </c>
      <c r="K84" s="1">
        <v>7</v>
      </c>
      <c r="L84" s="58"/>
      <c r="M84" s="27" t="s">
        <v>104</v>
      </c>
      <c r="N84" s="33" t="s">
        <v>227</v>
      </c>
      <c r="O84" s="64" t="s">
        <v>227</v>
      </c>
      <c r="P84" s="61" t="s">
        <v>300</v>
      </c>
      <c r="T84" s="17"/>
      <c r="V84" s="17"/>
      <c r="X84" s="22" t="s">
        <v>303</v>
      </c>
    </row>
    <row r="101" spans="2:24" ht="15.75" thickBot="1" x14ac:dyDescent="0.3">
      <c r="B101" s="60" t="s">
        <v>316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2:24" ht="16.5" thickTop="1" thickBot="1" x14ac:dyDescent="0.3">
      <c r="B102" s="6">
        <v>32</v>
      </c>
      <c r="C102" s="6"/>
      <c r="D102" s="6"/>
      <c r="E102" s="44" t="s">
        <v>14</v>
      </c>
      <c r="F102" s="44" t="s">
        <v>192</v>
      </c>
      <c r="G102" s="45">
        <v>1959</v>
      </c>
      <c r="H102" s="26"/>
      <c r="I102" s="44" t="s">
        <v>44</v>
      </c>
      <c r="J102" s="44" t="s">
        <v>77</v>
      </c>
      <c r="K102" s="1">
        <v>64</v>
      </c>
      <c r="L102" s="58"/>
      <c r="M102" s="44" t="s">
        <v>191</v>
      </c>
      <c r="N102" s="45">
        <v>777589150</v>
      </c>
      <c r="O102" s="44" t="s">
        <v>124</v>
      </c>
      <c r="P102" t="s">
        <v>57</v>
      </c>
      <c r="Q102" s="44" t="s">
        <v>105</v>
      </c>
      <c r="R102" s="1" t="s">
        <v>57</v>
      </c>
      <c r="T102" s="17">
        <v>7.4780092592592592E-2</v>
      </c>
      <c r="V102" s="20">
        <v>6.9444444444444441E-3</v>
      </c>
      <c r="X102" s="22">
        <v>6.7835648148148145E-2</v>
      </c>
    </row>
    <row r="103" spans="2:24" ht="15.75" thickBot="1" x14ac:dyDescent="0.3">
      <c r="B103" s="6">
        <v>47</v>
      </c>
      <c r="C103" s="6"/>
      <c r="D103" s="6"/>
      <c r="E103" s="27" t="s">
        <v>32</v>
      </c>
      <c r="F103" s="27" t="s">
        <v>33</v>
      </c>
      <c r="G103" s="29">
        <v>2007</v>
      </c>
      <c r="H103" s="26"/>
      <c r="I103" s="27" t="s">
        <v>44</v>
      </c>
      <c r="J103" s="27" t="s">
        <v>153</v>
      </c>
      <c r="K103" s="1">
        <v>16</v>
      </c>
      <c r="L103" s="58"/>
      <c r="M103" s="27" t="s">
        <v>152</v>
      </c>
      <c r="N103" s="29">
        <v>792311000</v>
      </c>
      <c r="O103" s="27" t="s">
        <v>154</v>
      </c>
      <c r="P103" s="25" t="s">
        <v>58</v>
      </c>
      <c r="Q103" s="27" t="s">
        <v>244</v>
      </c>
      <c r="R103" s="1" t="s">
        <v>58</v>
      </c>
      <c r="T103" s="17">
        <v>7.5636574074074078E-2</v>
      </c>
      <c r="V103" s="20">
        <v>6.9444444444444441E-3</v>
      </c>
      <c r="X103" s="22">
        <v>6.8692129629629631E-2</v>
      </c>
    </row>
    <row r="104" spans="2:24" ht="15.75" thickBot="1" x14ac:dyDescent="0.3">
      <c r="B104" s="6">
        <v>29</v>
      </c>
      <c r="C104" s="6"/>
      <c r="D104" s="6"/>
      <c r="E104" s="27" t="s">
        <v>70</v>
      </c>
      <c r="F104" s="27" t="s">
        <v>71</v>
      </c>
      <c r="G104" s="29">
        <v>1977</v>
      </c>
      <c r="H104" s="26"/>
      <c r="I104" s="27" t="s">
        <v>44</v>
      </c>
      <c r="J104" s="27" t="s">
        <v>189</v>
      </c>
      <c r="K104" s="1">
        <v>46</v>
      </c>
      <c r="L104" s="58"/>
      <c r="M104" s="27" t="s">
        <v>188</v>
      </c>
      <c r="N104" s="29">
        <v>605901290</v>
      </c>
      <c r="O104" s="27" t="s">
        <v>130</v>
      </c>
      <c r="P104" t="s">
        <v>57</v>
      </c>
      <c r="Q104" s="27" t="s">
        <v>190</v>
      </c>
      <c r="R104" s="1" t="s">
        <v>57</v>
      </c>
      <c r="T104" s="17">
        <v>7.6921296296296293E-2</v>
      </c>
      <c r="V104" s="20">
        <v>6.9444444444444441E-3</v>
      </c>
      <c r="X104" s="22">
        <v>6.9976851851851846E-2</v>
      </c>
    </row>
    <row r="105" spans="2:24" ht="15.75" thickBot="1" x14ac:dyDescent="0.3">
      <c r="B105" s="6">
        <v>25</v>
      </c>
      <c r="C105" s="6"/>
      <c r="D105" s="6"/>
      <c r="E105" s="27" t="s">
        <v>38</v>
      </c>
      <c r="F105" s="27" t="s">
        <v>37</v>
      </c>
      <c r="G105" s="29">
        <v>1977</v>
      </c>
      <c r="H105" s="26"/>
      <c r="I105" s="27" t="s">
        <v>44</v>
      </c>
      <c r="J105" s="27" t="s">
        <v>133</v>
      </c>
      <c r="K105" s="1">
        <v>46</v>
      </c>
      <c r="L105" s="58"/>
      <c r="M105" s="27" t="s">
        <v>132</v>
      </c>
      <c r="N105" s="29">
        <v>608860909</v>
      </c>
      <c r="O105" s="27" t="s">
        <v>130</v>
      </c>
      <c r="P105" t="s">
        <v>57</v>
      </c>
      <c r="Q105" s="27" t="s">
        <v>131</v>
      </c>
      <c r="R105" s="1" t="s">
        <v>57</v>
      </c>
      <c r="T105" s="17">
        <v>7.7245370370370367E-2</v>
      </c>
      <c r="V105" s="20">
        <v>6.9444444444444441E-3</v>
      </c>
      <c r="X105" s="22">
        <v>7.0300925925925919E-2</v>
      </c>
    </row>
    <row r="106" spans="2:24" ht="15.75" thickBot="1" x14ac:dyDescent="0.3">
      <c r="B106" s="6">
        <v>45</v>
      </c>
      <c r="C106" s="6"/>
      <c r="D106" s="6"/>
      <c r="E106" s="27" t="s">
        <v>8</v>
      </c>
      <c r="F106" s="27" t="s">
        <v>225</v>
      </c>
      <c r="G106" s="29">
        <v>1988</v>
      </c>
      <c r="H106" s="26"/>
      <c r="I106" s="27" t="s">
        <v>44</v>
      </c>
      <c r="J106" s="27" t="s">
        <v>76</v>
      </c>
      <c r="K106" s="1">
        <v>35</v>
      </c>
      <c r="L106" s="58"/>
      <c r="M106" s="27" t="s">
        <v>224</v>
      </c>
      <c r="N106" s="29">
        <v>606923565</v>
      </c>
      <c r="O106" s="27" t="s">
        <v>115</v>
      </c>
      <c r="P106" s="39" t="s">
        <v>57</v>
      </c>
      <c r="Q106" s="27" t="s">
        <v>226</v>
      </c>
      <c r="R106" s="1" t="s">
        <v>57</v>
      </c>
      <c r="T106" s="17">
        <v>7.8182870370370375E-2</v>
      </c>
      <c r="V106" s="20">
        <v>6.9444444444444441E-3</v>
      </c>
      <c r="X106" s="22">
        <v>7.1238425925925927E-2</v>
      </c>
    </row>
    <row r="107" spans="2:24" ht="15.75" thickBot="1" x14ac:dyDescent="0.3">
      <c r="B107" s="6">
        <v>33</v>
      </c>
      <c r="C107" s="6"/>
      <c r="D107" s="6"/>
      <c r="E107" s="27" t="s">
        <v>161</v>
      </c>
      <c r="F107" s="27" t="s">
        <v>162</v>
      </c>
      <c r="G107" s="29">
        <v>1968</v>
      </c>
      <c r="H107" s="26"/>
      <c r="I107" s="27" t="s">
        <v>44</v>
      </c>
      <c r="J107" s="27" t="s">
        <v>163</v>
      </c>
      <c r="K107" s="1">
        <v>55</v>
      </c>
      <c r="L107" s="58"/>
      <c r="M107" s="27" t="s">
        <v>160</v>
      </c>
      <c r="N107" s="29">
        <v>603827528</v>
      </c>
      <c r="O107" s="27" t="s">
        <v>124</v>
      </c>
      <c r="P107" s="41" t="s">
        <v>57</v>
      </c>
      <c r="Q107" s="27" t="s">
        <v>105</v>
      </c>
      <c r="R107" s="1" t="s">
        <v>57</v>
      </c>
      <c r="T107" s="17">
        <v>7.8495370370370368E-2</v>
      </c>
      <c r="V107" s="20">
        <v>6.9444444444444441E-3</v>
      </c>
      <c r="X107" s="22">
        <v>7.1550925925925921E-2</v>
      </c>
    </row>
    <row r="108" spans="2:24" ht="15.75" thickBot="1" x14ac:dyDescent="0.3">
      <c r="B108" s="6">
        <v>26</v>
      </c>
      <c r="C108" s="6"/>
      <c r="D108" s="6"/>
      <c r="E108" s="27" t="s">
        <v>127</v>
      </c>
      <c r="F108" s="27" t="s">
        <v>128</v>
      </c>
      <c r="G108" s="29">
        <v>1976</v>
      </c>
      <c r="H108" s="26"/>
      <c r="I108" s="27" t="s">
        <v>44</v>
      </c>
      <c r="J108" s="27" t="s">
        <v>129</v>
      </c>
      <c r="K108" s="1">
        <v>47</v>
      </c>
      <c r="L108" s="58"/>
      <c r="M108" s="27" t="s">
        <v>126</v>
      </c>
      <c r="N108" s="29">
        <v>777192414</v>
      </c>
      <c r="O108" s="27" t="s">
        <v>130</v>
      </c>
      <c r="P108" t="s">
        <v>57</v>
      </c>
      <c r="Q108" s="27" t="s">
        <v>131</v>
      </c>
      <c r="R108" s="1" t="s">
        <v>57</v>
      </c>
      <c r="T108" s="17">
        <v>7.9571759259259259E-2</v>
      </c>
      <c r="V108" s="20">
        <v>6.9444444444444441E-3</v>
      </c>
      <c r="X108" s="22">
        <v>7.2627314814814811E-2</v>
      </c>
    </row>
    <row r="109" spans="2:24" ht="15.75" thickBot="1" x14ac:dyDescent="0.3">
      <c r="B109" s="6">
        <v>54</v>
      </c>
      <c r="C109" s="6"/>
      <c r="D109" s="6"/>
      <c r="E109" s="27" t="s">
        <v>161</v>
      </c>
      <c r="F109" s="27" t="s">
        <v>178</v>
      </c>
      <c r="G109" s="29">
        <v>2011</v>
      </c>
      <c r="H109" s="26"/>
      <c r="I109" s="27" t="s">
        <v>44</v>
      </c>
      <c r="J109" s="27" t="s">
        <v>26</v>
      </c>
      <c r="K109" s="1">
        <v>12</v>
      </c>
      <c r="L109" s="58"/>
      <c r="M109" s="27" t="s">
        <v>177</v>
      </c>
      <c r="N109" s="29">
        <v>777691781</v>
      </c>
      <c r="O109" s="27" t="s">
        <v>166</v>
      </c>
      <c r="P109" s="39" t="s">
        <v>89</v>
      </c>
      <c r="Q109" s="27" t="s">
        <v>179</v>
      </c>
      <c r="R109" s="1" t="s">
        <v>89</v>
      </c>
      <c r="T109" s="17">
        <v>7.9618055555555553E-2</v>
      </c>
      <c r="V109" s="20">
        <v>6.9444444444444441E-3</v>
      </c>
      <c r="X109" s="22">
        <v>7.2673611111111105E-2</v>
      </c>
    </row>
    <row r="110" spans="2:24" ht="15.75" thickBot="1" x14ac:dyDescent="0.3">
      <c r="B110" s="6">
        <v>23</v>
      </c>
      <c r="C110" s="6"/>
      <c r="D110" s="6"/>
      <c r="E110" s="27" t="s">
        <v>185</v>
      </c>
      <c r="F110" s="27" t="s">
        <v>186</v>
      </c>
      <c r="G110" s="29">
        <v>1969</v>
      </c>
      <c r="H110" s="26"/>
      <c r="I110" s="27" t="s">
        <v>44</v>
      </c>
      <c r="J110" s="27" t="s">
        <v>77</v>
      </c>
      <c r="K110" s="1">
        <v>54</v>
      </c>
      <c r="L110" s="58"/>
      <c r="M110" s="27" t="s">
        <v>187</v>
      </c>
      <c r="N110" s="29">
        <v>739010974</v>
      </c>
      <c r="O110" s="27" t="s">
        <v>124</v>
      </c>
      <c r="P110" s="41" t="s">
        <v>57</v>
      </c>
      <c r="Q110" s="27" t="s">
        <v>131</v>
      </c>
      <c r="R110" s="1" t="s">
        <v>57</v>
      </c>
      <c r="T110" s="17">
        <v>8.144675925925926E-2</v>
      </c>
      <c r="V110" s="20">
        <v>6.9444444444444441E-3</v>
      </c>
      <c r="X110" s="22">
        <v>7.4502314814814813E-2</v>
      </c>
    </row>
    <row r="111" spans="2:24" ht="15.75" thickBot="1" x14ac:dyDescent="0.3">
      <c r="B111" s="6">
        <v>51</v>
      </c>
      <c r="C111" s="6"/>
      <c r="D111" s="6"/>
      <c r="E111" s="27" t="s">
        <v>85</v>
      </c>
      <c r="F111" s="27" t="s">
        <v>86</v>
      </c>
      <c r="G111" s="29">
        <v>2011</v>
      </c>
      <c r="H111" s="26"/>
      <c r="I111" s="27" t="s">
        <v>44</v>
      </c>
      <c r="J111" s="27" t="s">
        <v>172</v>
      </c>
      <c r="K111" s="1">
        <v>12</v>
      </c>
      <c r="L111" s="58"/>
      <c r="M111" s="27" t="s">
        <v>171</v>
      </c>
      <c r="N111" s="29">
        <v>777045152</v>
      </c>
      <c r="O111" s="27" t="s">
        <v>166</v>
      </c>
      <c r="P111" s="39" t="s">
        <v>89</v>
      </c>
      <c r="Q111" s="27" t="s">
        <v>173</v>
      </c>
      <c r="R111" s="1" t="s">
        <v>89</v>
      </c>
      <c r="T111" s="17">
        <v>8.6226851851851846E-2</v>
      </c>
      <c r="V111" s="20">
        <v>6.9444444444444441E-3</v>
      </c>
      <c r="X111" s="22">
        <v>7.9282407407407399E-2</v>
      </c>
    </row>
    <row r="112" spans="2:24" ht="15.75" thickBot="1" x14ac:dyDescent="0.3">
      <c r="B112" s="6">
        <v>50</v>
      </c>
      <c r="C112" s="6"/>
      <c r="D112" s="6"/>
      <c r="E112" s="27" t="s">
        <v>145</v>
      </c>
      <c r="F112" s="27" t="s">
        <v>86</v>
      </c>
      <c r="G112" s="29">
        <v>1978</v>
      </c>
      <c r="H112" s="26"/>
      <c r="I112" s="27" t="s">
        <v>44</v>
      </c>
      <c r="J112" s="27" t="s">
        <v>27</v>
      </c>
      <c r="K112" s="1">
        <v>45</v>
      </c>
      <c r="L112" s="58"/>
      <c r="M112" s="27" t="s">
        <v>144</v>
      </c>
      <c r="N112" s="29">
        <v>608926124</v>
      </c>
      <c r="O112" s="27" t="s">
        <v>115</v>
      </c>
      <c r="P112" s="33" t="s">
        <v>57</v>
      </c>
      <c r="Q112" s="27" t="s">
        <v>105</v>
      </c>
      <c r="R112" s="1" t="s">
        <v>57</v>
      </c>
      <c r="T112" s="17">
        <v>8.8611111111111113E-2</v>
      </c>
      <c r="V112" s="20">
        <v>6.9444444444444441E-3</v>
      </c>
      <c r="X112" s="22">
        <v>8.1666666666666665E-2</v>
      </c>
    </row>
    <row r="117" spans="2:24" ht="15.75" thickBot="1" x14ac:dyDescent="0.3"/>
    <row r="118" spans="2:24" ht="15.75" thickBot="1" x14ac:dyDescent="0.3">
      <c r="B118" s="6">
        <v>55</v>
      </c>
      <c r="C118" s="6"/>
      <c r="D118" s="6"/>
      <c r="E118" s="27" t="s">
        <v>40</v>
      </c>
      <c r="F118" s="27" t="s">
        <v>87</v>
      </c>
      <c r="G118" s="29">
        <v>1978</v>
      </c>
      <c r="H118" s="26"/>
      <c r="I118" s="27" t="s">
        <v>44</v>
      </c>
      <c r="J118" s="27" t="s">
        <v>26</v>
      </c>
      <c r="K118" s="1">
        <v>45</v>
      </c>
      <c r="L118" s="58"/>
      <c r="M118" s="34"/>
      <c r="N118" s="34"/>
      <c r="O118" s="34"/>
      <c r="P118" t="s">
        <v>64</v>
      </c>
      <c r="Q118" s="34"/>
      <c r="R118" s="1" t="s">
        <v>56</v>
      </c>
      <c r="T118" s="17">
        <v>7.3819444444444438E-2</v>
      </c>
      <c r="V118" s="20">
        <v>3.472222222222222E-3</v>
      </c>
      <c r="X118" s="22">
        <v>7.0347222222222214E-2</v>
      </c>
    </row>
    <row r="119" spans="2:24" ht="15.75" thickBot="1" x14ac:dyDescent="0.3">
      <c r="B119" s="6">
        <v>42</v>
      </c>
      <c r="C119" s="6"/>
      <c r="D119" s="6"/>
      <c r="E119" s="27" t="s">
        <v>72</v>
      </c>
      <c r="F119" s="27" t="s">
        <v>241</v>
      </c>
      <c r="G119" s="29">
        <v>1972</v>
      </c>
      <c r="H119" s="26"/>
      <c r="I119" s="27" t="s">
        <v>44</v>
      </c>
      <c r="J119" s="27"/>
      <c r="K119" s="1">
        <v>51</v>
      </c>
      <c r="L119" s="58"/>
      <c r="M119" s="34"/>
      <c r="N119" s="36"/>
      <c r="O119" s="34"/>
      <c r="P119" s="41" t="s">
        <v>64</v>
      </c>
      <c r="Q119" s="34"/>
      <c r="R119" s="1" t="s">
        <v>56</v>
      </c>
      <c r="T119" s="17">
        <v>7.6203703703703704E-2</v>
      </c>
      <c r="V119" s="20">
        <v>3.472222222222222E-3</v>
      </c>
      <c r="X119" s="22">
        <v>7.273148148148148E-2</v>
      </c>
    </row>
    <row r="120" spans="2:24" ht="15.75" thickBot="1" x14ac:dyDescent="0.3">
      <c r="B120" s="6">
        <v>44</v>
      </c>
      <c r="C120" s="6"/>
      <c r="D120" s="6"/>
      <c r="E120" s="27" t="s">
        <v>195</v>
      </c>
      <c r="F120" s="27" t="s">
        <v>21</v>
      </c>
      <c r="G120" s="29">
        <v>1978</v>
      </c>
      <c r="H120" s="26"/>
      <c r="I120" s="27" t="s">
        <v>44</v>
      </c>
      <c r="J120" s="27" t="s">
        <v>196</v>
      </c>
      <c r="K120" s="1">
        <v>45</v>
      </c>
      <c r="L120" s="58"/>
      <c r="M120" s="27" t="s">
        <v>194</v>
      </c>
      <c r="N120" s="29">
        <v>606284125</v>
      </c>
      <c r="O120" s="27" t="s">
        <v>112</v>
      </c>
      <c r="P120" s="33" t="s">
        <v>56</v>
      </c>
      <c r="Q120" s="27" t="s">
        <v>197</v>
      </c>
      <c r="R120" s="1" t="s">
        <v>56</v>
      </c>
      <c r="T120" s="17">
        <v>7.8067129629629625E-2</v>
      </c>
      <c r="V120" s="20">
        <v>3.472222222222222E-3</v>
      </c>
      <c r="X120" s="22">
        <v>7.4594907407407401E-2</v>
      </c>
    </row>
    <row r="121" spans="2:24" ht="15.75" thickBot="1" x14ac:dyDescent="0.3">
      <c r="B121" s="6">
        <v>10</v>
      </c>
      <c r="C121" s="6"/>
      <c r="D121" s="6"/>
      <c r="E121" s="27" t="s">
        <v>17</v>
      </c>
      <c r="F121" s="27" t="s">
        <v>95</v>
      </c>
      <c r="G121" s="29">
        <v>1986</v>
      </c>
      <c r="H121" s="26"/>
      <c r="I121" s="27" t="s">
        <v>44</v>
      </c>
      <c r="J121" s="27" t="s">
        <v>181</v>
      </c>
      <c r="K121" s="1">
        <v>37</v>
      </c>
      <c r="L121" s="58"/>
      <c r="M121" s="27" t="s">
        <v>180</v>
      </c>
      <c r="N121" s="29">
        <v>723243798</v>
      </c>
      <c r="O121" s="27" t="s">
        <v>112</v>
      </c>
      <c r="P121" s="33" t="s">
        <v>56</v>
      </c>
      <c r="Q121" s="27" t="s">
        <v>105</v>
      </c>
      <c r="R121" s="1" t="s">
        <v>56</v>
      </c>
      <c r="T121" s="17">
        <v>7.9803240740740744E-2</v>
      </c>
      <c r="V121" s="20">
        <v>3.472222222222222E-3</v>
      </c>
      <c r="X121" s="22">
        <v>7.633101851851852E-2</v>
      </c>
    </row>
    <row r="122" spans="2:24" ht="15.75" thickBot="1" x14ac:dyDescent="0.3">
      <c r="B122" s="6">
        <v>22</v>
      </c>
      <c r="C122" s="6"/>
      <c r="D122" s="6"/>
      <c r="E122" s="27" t="s">
        <v>35</v>
      </c>
      <c r="F122" s="27" t="s">
        <v>12</v>
      </c>
      <c r="G122" s="29">
        <v>1964</v>
      </c>
      <c r="H122" s="26"/>
      <c r="I122" s="27" t="s">
        <v>44</v>
      </c>
      <c r="J122" s="27"/>
      <c r="K122" s="1">
        <v>59</v>
      </c>
      <c r="L122" s="58"/>
      <c r="M122" s="34"/>
      <c r="N122" s="36"/>
      <c r="O122" s="34"/>
      <c r="P122" s="25" t="s">
        <v>56</v>
      </c>
      <c r="Q122" s="40" t="s">
        <v>56</v>
      </c>
      <c r="R122" s="1" t="s">
        <v>56</v>
      </c>
      <c r="T122" s="17">
        <v>8.054398148148148E-2</v>
      </c>
      <c r="V122" s="20">
        <v>3.472222222222222E-3</v>
      </c>
      <c r="X122" s="22">
        <v>7.7071759259259257E-2</v>
      </c>
    </row>
    <row r="123" spans="2:24" ht="15.75" thickBot="1" x14ac:dyDescent="0.3">
      <c r="B123" s="6">
        <v>37</v>
      </c>
      <c r="C123" s="6"/>
      <c r="D123" s="6"/>
      <c r="E123" s="27" t="s">
        <v>72</v>
      </c>
      <c r="F123" s="27" t="s">
        <v>16</v>
      </c>
      <c r="G123" s="29">
        <v>1970</v>
      </c>
      <c r="H123" s="26"/>
      <c r="I123" s="27" t="s">
        <v>44</v>
      </c>
      <c r="J123" s="27" t="s">
        <v>223</v>
      </c>
      <c r="K123" s="1">
        <v>53</v>
      </c>
      <c r="L123" s="58"/>
      <c r="M123" s="27" t="s">
        <v>222</v>
      </c>
      <c r="N123" s="29">
        <v>731153158</v>
      </c>
      <c r="O123" s="27" t="s">
        <v>112</v>
      </c>
      <c r="P123" s="39" t="s">
        <v>56</v>
      </c>
      <c r="Q123" s="27" t="s">
        <v>136</v>
      </c>
      <c r="R123" s="1" t="s">
        <v>56</v>
      </c>
      <c r="T123" s="17">
        <v>8.3055555555555549E-2</v>
      </c>
      <c r="V123" s="20">
        <v>3.472222222222222E-3</v>
      </c>
      <c r="X123" s="22">
        <v>7.9583333333333325E-2</v>
      </c>
    </row>
    <row r="124" spans="2:24" ht="15.75" thickBot="1" x14ac:dyDescent="0.3">
      <c r="B124" s="6">
        <v>20</v>
      </c>
      <c r="C124" s="6"/>
      <c r="D124" s="6"/>
      <c r="E124" s="27" t="s">
        <v>17</v>
      </c>
      <c r="F124" s="27" t="s">
        <v>12</v>
      </c>
      <c r="G124" s="29">
        <v>1992</v>
      </c>
      <c r="H124" s="26"/>
      <c r="I124" s="27" t="s">
        <v>44</v>
      </c>
      <c r="J124" s="27" t="s">
        <v>216</v>
      </c>
      <c r="K124" s="1">
        <v>31</v>
      </c>
      <c r="L124" s="58"/>
      <c r="M124" s="27" t="s">
        <v>217</v>
      </c>
      <c r="N124" s="29">
        <v>725284442</v>
      </c>
      <c r="O124" s="27" t="s">
        <v>112</v>
      </c>
      <c r="P124" s="33" t="s">
        <v>56</v>
      </c>
      <c r="Q124" s="27" t="s">
        <v>105</v>
      </c>
      <c r="R124" s="1" t="s">
        <v>56</v>
      </c>
      <c r="T124" s="17">
        <v>8.3738425925925924E-2</v>
      </c>
      <c r="V124" s="20">
        <v>3.472222222222222E-3</v>
      </c>
      <c r="X124" s="22">
        <v>8.0266203703703701E-2</v>
      </c>
    </row>
    <row r="125" spans="2:24" ht="15.75" thickBot="1" x14ac:dyDescent="0.3">
      <c r="B125" s="6">
        <v>3</v>
      </c>
      <c r="C125" s="6"/>
      <c r="D125" s="6"/>
      <c r="E125" s="27" t="s">
        <v>8</v>
      </c>
      <c r="F125" s="27" t="s">
        <v>73</v>
      </c>
      <c r="G125" s="29">
        <v>1966</v>
      </c>
      <c r="H125" s="26"/>
      <c r="I125" s="27" t="s">
        <v>44</v>
      </c>
      <c r="J125" s="34" t="s">
        <v>10</v>
      </c>
      <c r="K125" s="1">
        <v>57</v>
      </c>
      <c r="L125" s="58"/>
      <c r="M125" s="34"/>
      <c r="N125" s="36"/>
      <c r="O125" s="28" t="s">
        <v>112</v>
      </c>
      <c r="P125" t="s">
        <v>64</v>
      </c>
      <c r="Q125" s="27"/>
      <c r="R125" s="1" t="s">
        <v>56</v>
      </c>
      <c r="T125" s="17">
        <v>8.3946759259259263E-2</v>
      </c>
      <c r="V125" s="20">
        <v>3.472222222222222E-3</v>
      </c>
      <c r="X125" s="22">
        <v>8.0474537037037039E-2</v>
      </c>
    </row>
    <row r="126" spans="2:24" ht="15.75" thickBot="1" x14ac:dyDescent="0.3">
      <c r="B126" s="6">
        <v>11</v>
      </c>
      <c r="C126" s="6"/>
      <c r="D126" s="6"/>
      <c r="E126" s="27" t="s">
        <v>25</v>
      </c>
      <c r="F126" s="27" t="s">
        <v>12</v>
      </c>
      <c r="G126" s="29">
        <v>1971</v>
      </c>
      <c r="H126" s="26"/>
      <c r="I126" s="27" t="s">
        <v>44</v>
      </c>
      <c r="J126" s="27" t="s">
        <v>183</v>
      </c>
      <c r="K126" s="1">
        <v>52</v>
      </c>
      <c r="L126" s="1"/>
      <c r="M126" s="35" t="s">
        <v>182</v>
      </c>
      <c r="N126" s="37">
        <v>724133519</v>
      </c>
      <c r="O126" s="35" t="s">
        <v>112</v>
      </c>
      <c r="P126" s="39" t="s">
        <v>56</v>
      </c>
      <c r="Q126" s="27" t="s">
        <v>184</v>
      </c>
      <c r="R126" s="1" t="s">
        <v>56</v>
      </c>
      <c r="T126" s="17">
        <v>8.7546296296296303E-2</v>
      </c>
      <c r="V126" s="20">
        <v>3.472222222222222E-3</v>
      </c>
      <c r="X126" s="22">
        <v>8.4074074074074079E-2</v>
      </c>
    </row>
    <row r="127" spans="2:24" ht="15.75" thickBot="1" x14ac:dyDescent="0.3">
      <c r="B127" s="6">
        <v>12</v>
      </c>
      <c r="C127" s="6"/>
      <c r="D127" s="6"/>
      <c r="E127" s="27" t="s">
        <v>24</v>
      </c>
      <c r="F127" s="27" t="s">
        <v>230</v>
      </c>
      <c r="G127" s="29">
        <v>1977</v>
      </c>
      <c r="H127" s="26"/>
      <c r="I127" s="27" t="s">
        <v>44</v>
      </c>
      <c r="J127" s="27" t="s">
        <v>181</v>
      </c>
      <c r="K127" s="1">
        <v>46</v>
      </c>
      <c r="L127" s="1"/>
      <c r="M127" s="1"/>
      <c r="N127" s="30"/>
      <c r="O127" s="1"/>
      <c r="P127" t="s">
        <v>64</v>
      </c>
      <c r="Q127" s="27"/>
      <c r="R127" s="1" t="s">
        <v>56</v>
      </c>
      <c r="T127" s="17">
        <v>8.7662037037037038E-2</v>
      </c>
      <c r="V127" s="20">
        <v>3.472222222222222E-3</v>
      </c>
      <c r="X127" s="22">
        <v>8.4189814814814815E-2</v>
      </c>
    </row>
    <row r="128" spans="2:24" ht="15.75" thickBot="1" x14ac:dyDescent="0.3">
      <c r="B128" s="6">
        <v>24</v>
      </c>
      <c r="C128" s="6"/>
      <c r="D128" s="6"/>
      <c r="E128" s="27" t="s">
        <v>69</v>
      </c>
      <c r="F128" s="27" t="s">
        <v>122</v>
      </c>
      <c r="G128" s="29">
        <v>1968</v>
      </c>
      <c r="H128" s="26"/>
      <c r="I128" s="27" t="s">
        <v>44</v>
      </c>
      <c r="J128" s="27" t="s">
        <v>123</v>
      </c>
      <c r="K128" s="1">
        <v>55</v>
      </c>
      <c r="L128" s="1"/>
      <c r="M128" s="35" t="s">
        <v>121</v>
      </c>
      <c r="N128" s="37">
        <v>606699278</v>
      </c>
      <c r="O128" s="35" t="s">
        <v>124</v>
      </c>
      <c r="P128" t="s">
        <v>64</v>
      </c>
      <c r="Q128" s="27" t="s">
        <v>125</v>
      </c>
      <c r="R128" s="1" t="s">
        <v>56</v>
      </c>
      <c r="T128" s="17">
        <v>8.8298611111111105E-2</v>
      </c>
      <c r="V128" s="20">
        <v>3.472222222222222E-3</v>
      </c>
      <c r="X128" s="22">
        <v>8.4826388888888882E-2</v>
      </c>
    </row>
    <row r="131" spans="2:24" ht="15.75" thickBot="1" x14ac:dyDescent="0.3"/>
    <row r="132" spans="2:24" ht="15.75" thickBot="1" x14ac:dyDescent="0.3">
      <c r="B132" s="6">
        <v>56</v>
      </c>
      <c r="C132" s="6"/>
      <c r="D132" s="6"/>
      <c r="E132" s="27" t="s">
        <v>15</v>
      </c>
      <c r="F132" s="27" t="s">
        <v>20</v>
      </c>
      <c r="G132" s="29">
        <v>1990</v>
      </c>
      <c r="H132" s="26"/>
      <c r="I132" s="27" t="s">
        <v>44</v>
      </c>
      <c r="J132" s="27"/>
      <c r="K132" s="1">
        <v>33</v>
      </c>
      <c r="L132" s="58"/>
      <c r="M132" s="34"/>
      <c r="N132" s="34"/>
      <c r="O132" s="34"/>
      <c r="P132" s="25" t="s">
        <v>227</v>
      </c>
      <c r="Q132" s="27"/>
      <c r="R132" s="1" t="s">
        <v>227</v>
      </c>
      <c r="T132" s="17">
        <v>8.0856481481481488E-2</v>
      </c>
      <c r="V132" s="17"/>
      <c r="X132" s="22">
        <v>8.0856481481481488E-2</v>
      </c>
    </row>
    <row r="133" spans="2:24" ht="15.75" thickBot="1" x14ac:dyDescent="0.3">
      <c r="B133" s="6">
        <v>21</v>
      </c>
      <c r="C133" s="6"/>
      <c r="D133" s="6"/>
      <c r="E133" s="27" t="s">
        <v>234</v>
      </c>
      <c r="F133" s="27" t="s">
        <v>235</v>
      </c>
      <c r="G133" s="29">
        <v>1978</v>
      </c>
      <c r="H133" s="26"/>
      <c r="I133" s="27" t="s">
        <v>44</v>
      </c>
      <c r="J133" s="27" t="s">
        <v>216</v>
      </c>
      <c r="K133" s="1">
        <v>45</v>
      </c>
      <c r="L133" s="58"/>
      <c r="M133" s="34"/>
      <c r="N133" s="36"/>
      <c r="O133" s="34"/>
      <c r="P133" s="40" t="s">
        <v>227</v>
      </c>
      <c r="Q133" s="27" t="s">
        <v>136</v>
      </c>
      <c r="R133" s="1" t="s">
        <v>227</v>
      </c>
      <c r="T133" s="17">
        <v>8.1018518518518517E-2</v>
      </c>
      <c r="V133" s="17"/>
      <c r="X133" s="22">
        <v>8.1018518518518517E-2</v>
      </c>
    </row>
    <row r="134" spans="2:24" ht="15.75" thickBot="1" x14ac:dyDescent="0.3">
      <c r="B134" s="6">
        <v>8</v>
      </c>
      <c r="C134" s="6"/>
      <c r="D134" s="6"/>
      <c r="E134" s="27" t="s">
        <v>23</v>
      </c>
      <c r="F134" s="27" t="s">
        <v>28</v>
      </c>
      <c r="G134" s="29">
        <v>1962</v>
      </c>
      <c r="H134" s="26"/>
      <c r="I134" s="27" t="s">
        <v>44</v>
      </c>
      <c r="J134" s="34"/>
      <c r="K134" s="1">
        <v>61</v>
      </c>
      <c r="L134" s="58"/>
      <c r="M134" s="34"/>
      <c r="N134" s="36"/>
      <c r="O134" s="34"/>
      <c r="P134" s="40" t="s">
        <v>227</v>
      </c>
      <c r="Q134" s="27"/>
      <c r="R134" s="1" t="s">
        <v>227</v>
      </c>
      <c r="T134" s="17">
        <v>8.1157407407407414E-2</v>
      </c>
      <c r="V134" s="17"/>
      <c r="X134" s="22">
        <v>8.1157407407407414E-2</v>
      </c>
    </row>
    <row r="135" spans="2:24" ht="15.75" thickBot="1" x14ac:dyDescent="0.3">
      <c r="B135" s="6">
        <v>2</v>
      </c>
      <c r="C135" s="6"/>
      <c r="D135" s="6"/>
      <c r="E135" s="27" t="s">
        <v>61</v>
      </c>
      <c r="F135" s="27" t="s">
        <v>62</v>
      </c>
      <c r="G135" s="29">
        <v>1981</v>
      </c>
      <c r="H135" s="26"/>
      <c r="I135" s="27" t="s">
        <v>44</v>
      </c>
      <c r="J135" s="1"/>
      <c r="K135" s="1">
        <v>42</v>
      </c>
      <c r="L135" s="1"/>
      <c r="M135" s="1"/>
      <c r="N135" s="30"/>
      <c r="O135" s="34"/>
      <c r="P135" s="25" t="s">
        <v>227</v>
      </c>
      <c r="Q135" s="27"/>
      <c r="R135" s="1" t="s">
        <v>227</v>
      </c>
      <c r="T135" s="17">
        <v>8.2824074074074078E-2</v>
      </c>
      <c r="V135" s="17"/>
      <c r="X135" s="22">
        <v>8.2824074074074078E-2</v>
      </c>
    </row>
    <row r="136" spans="2:24" ht="15.75" thickBot="1" x14ac:dyDescent="0.3">
      <c r="B136" s="6">
        <v>19</v>
      </c>
      <c r="C136" s="6"/>
      <c r="D136" s="6"/>
      <c r="E136" s="27" t="s">
        <v>19</v>
      </c>
      <c r="F136" s="27" t="s">
        <v>209</v>
      </c>
      <c r="G136" s="29">
        <v>1990</v>
      </c>
      <c r="H136" s="26"/>
      <c r="I136" s="27" t="s">
        <v>44</v>
      </c>
      <c r="J136" s="35" t="s">
        <v>210</v>
      </c>
      <c r="K136" s="1">
        <v>33</v>
      </c>
      <c r="L136" s="1"/>
      <c r="M136" s="35" t="s">
        <v>208</v>
      </c>
      <c r="N136" s="37">
        <v>728962200</v>
      </c>
      <c r="O136" s="35" t="s">
        <v>104</v>
      </c>
      <c r="P136" s="25" t="s">
        <v>227</v>
      </c>
      <c r="Q136" s="27" t="s">
        <v>202</v>
      </c>
      <c r="R136" s="1" t="s">
        <v>227</v>
      </c>
      <c r="T136" s="17">
        <v>8.3020833333333335E-2</v>
      </c>
      <c r="V136" s="17"/>
      <c r="X136" s="22">
        <v>8.3020833333333335E-2</v>
      </c>
    </row>
    <row r="137" spans="2:24" ht="15.75" thickBot="1" x14ac:dyDescent="0.3">
      <c r="B137" s="6">
        <v>1</v>
      </c>
      <c r="C137" s="6"/>
      <c r="D137" s="6"/>
      <c r="E137" s="27" t="s">
        <v>8</v>
      </c>
      <c r="F137" s="27" t="s">
        <v>9</v>
      </c>
      <c r="G137" s="29">
        <v>1962</v>
      </c>
      <c r="H137" s="26"/>
      <c r="I137" s="27" t="s">
        <v>44</v>
      </c>
      <c r="J137" s="1" t="s">
        <v>10</v>
      </c>
      <c r="K137" s="1">
        <v>61</v>
      </c>
      <c r="L137" s="1"/>
      <c r="M137" s="1"/>
      <c r="N137" s="30"/>
      <c r="O137" s="27" t="s">
        <v>124</v>
      </c>
      <c r="P137" s="25" t="s">
        <v>227</v>
      </c>
      <c r="Q137" s="27"/>
      <c r="R137" s="1" t="s">
        <v>227</v>
      </c>
      <c r="T137" s="17">
        <v>8.3217592592592593E-2</v>
      </c>
      <c r="V137" s="17"/>
      <c r="X137" s="22">
        <v>8.3217592592592593E-2</v>
      </c>
    </row>
    <row r="138" spans="2:24" ht="15.75" thickBot="1" x14ac:dyDescent="0.3">
      <c r="B138" s="6">
        <v>60</v>
      </c>
      <c r="C138" s="6"/>
      <c r="D138" s="6"/>
      <c r="E138" s="27" t="s">
        <v>25</v>
      </c>
      <c r="F138" s="27" t="s">
        <v>249</v>
      </c>
      <c r="G138" s="29">
        <v>1969</v>
      </c>
      <c r="H138" s="26"/>
      <c r="I138" s="27" t="s">
        <v>44</v>
      </c>
      <c r="J138" s="35" t="s">
        <v>10</v>
      </c>
      <c r="K138" s="1">
        <v>54</v>
      </c>
      <c r="L138" s="1"/>
      <c r="M138" s="1"/>
      <c r="N138" s="1"/>
      <c r="O138" s="1"/>
      <c r="P138" s="25" t="s">
        <v>227</v>
      </c>
      <c r="Q138" s="27"/>
      <c r="R138" s="1" t="s">
        <v>227</v>
      </c>
      <c r="T138" s="17">
        <v>8.3622685185185189E-2</v>
      </c>
      <c r="V138" s="17"/>
      <c r="X138" s="22">
        <v>8.3622685185185189E-2</v>
      </c>
    </row>
    <row r="139" spans="2:24" ht="15.75" thickBot="1" x14ac:dyDescent="0.3">
      <c r="B139" s="6">
        <v>30</v>
      </c>
      <c r="C139" s="6"/>
      <c r="D139" s="6"/>
      <c r="E139" s="27" t="s">
        <v>8</v>
      </c>
      <c r="F139" s="27" t="s">
        <v>63</v>
      </c>
      <c r="G139" s="29">
        <v>1988</v>
      </c>
      <c r="H139" s="26"/>
      <c r="I139" s="27" t="s">
        <v>44</v>
      </c>
      <c r="J139" s="27" t="s">
        <v>201</v>
      </c>
      <c r="K139" s="1">
        <v>35</v>
      </c>
      <c r="L139" s="1"/>
      <c r="M139" s="35" t="s">
        <v>200</v>
      </c>
      <c r="N139" s="37">
        <v>733379644</v>
      </c>
      <c r="O139" s="35" t="s">
        <v>104</v>
      </c>
      <c r="P139" s="25" t="s">
        <v>227</v>
      </c>
      <c r="Q139" s="42" t="s">
        <v>202</v>
      </c>
      <c r="R139" s="1" t="s">
        <v>227</v>
      </c>
      <c r="T139" s="17">
        <v>8.5254629629629625E-2</v>
      </c>
      <c r="V139" s="17"/>
      <c r="X139" s="22">
        <v>8.5254629629629625E-2</v>
      </c>
    </row>
    <row r="140" spans="2:24" ht="15.75" thickBot="1" x14ac:dyDescent="0.3">
      <c r="B140" s="6">
        <v>53</v>
      </c>
      <c r="C140" s="6"/>
      <c r="D140" s="6"/>
      <c r="E140" s="27" t="s">
        <v>8</v>
      </c>
      <c r="F140" s="27" t="s">
        <v>41</v>
      </c>
      <c r="G140" s="29">
        <v>1986</v>
      </c>
      <c r="H140" s="26"/>
      <c r="I140" s="27" t="s">
        <v>44</v>
      </c>
      <c r="J140" s="27" t="s">
        <v>78</v>
      </c>
      <c r="K140" s="1">
        <v>37</v>
      </c>
      <c r="L140" s="1"/>
      <c r="M140" s="1"/>
      <c r="N140" s="1"/>
      <c r="O140" s="1"/>
      <c r="P140" s="25" t="s">
        <v>227</v>
      </c>
      <c r="Q140" s="27"/>
      <c r="R140" s="1" t="s">
        <v>227</v>
      </c>
      <c r="T140" s="17">
        <v>8.6435185185185184E-2</v>
      </c>
      <c r="V140" s="17"/>
      <c r="X140" s="22">
        <v>8.6435185185185184E-2</v>
      </c>
    </row>
    <row r="141" spans="2:24" ht="15.75" thickBot="1" x14ac:dyDescent="0.3">
      <c r="B141" s="6">
        <v>34</v>
      </c>
      <c r="C141" s="6"/>
      <c r="D141" s="6"/>
      <c r="E141" s="27" t="s">
        <v>18</v>
      </c>
      <c r="F141" s="27" t="s">
        <v>97</v>
      </c>
      <c r="G141" s="29">
        <v>1976</v>
      </c>
      <c r="H141" s="26"/>
      <c r="I141" s="27" t="s">
        <v>44</v>
      </c>
      <c r="J141" s="27" t="s">
        <v>238</v>
      </c>
      <c r="K141" s="1">
        <v>47</v>
      </c>
      <c r="L141" s="1"/>
      <c r="M141" s="1"/>
      <c r="N141" s="30"/>
      <c r="O141" s="1"/>
      <c r="P141" s="25" t="s">
        <v>227</v>
      </c>
      <c r="Q141" s="35"/>
      <c r="R141" s="1" t="s">
        <v>227</v>
      </c>
      <c r="T141" s="17">
        <v>8.7939814814814818E-2</v>
      </c>
      <c r="V141" s="17"/>
      <c r="X141" s="22">
        <v>8.7939814814814818E-2</v>
      </c>
    </row>
    <row r="142" spans="2:24" ht="15.75" thickBot="1" x14ac:dyDescent="0.3">
      <c r="B142" s="6">
        <v>18</v>
      </c>
      <c r="C142" s="6"/>
      <c r="D142" s="6"/>
      <c r="E142" s="27" t="s">
        <v>65</v>
      </c>
      <c r="F142" s="27" t="s">
        <v>233</v>
      </c>
      <c r="G142" s="29">
        <v>1956</v>
      </c>
      <c r="H142" s="26"/>
      <c r="I142" s="27" t="s">
        <v>44</v>
      </c>
      <c r="J142" s="27"/>
      <c r="K142" s="1">
        <v>67</v>
      </c>
      <c r="L142" s="1"/>
      <c r="M142" s="1"/>
      <c r="N142" s="30"/>
      <c r="O142" s="1"/>
      <c r="P142" s="25" t="s">
        <v>227</v>
      </c>
      <c r="Q142" s="27"/>
      <c r="R142" s="1" t="s">
        <v>227</v>
      </c>
      <c r="T142" s="17">
        <v>8.8402777777777775E-2</v>
      </c>
      <c r="V142" s="17"/>
      <c r="X142" s="22">
        <v>8.8402777777777775E-2</v>
      </c>
    </row>
    <row r="143" spans="2:24" ht="15.75" thickBot="1" x14ac:dyDescent="0.3">
      <c r="B143" s="6">
        <v>27</v>
      </c>
      <c r="C143" s="6"/>
      <c r="D143" s="6"/>
      <c r="E143" s="27" t="s">
        <v>98</v>
      </c>
      <c r="F143" s="27" t="s">
        <v>99</v>
      </c>
      <c r="G143" s="29">
        <v>1954</v>
      </c>
      <c r="H143" s="26"/>
      <c r="I143" s="27" t="s">
        <v>44</v>
      </c>
      <c r="J143" s="27" t="s">
        <v>135</v>
      </c>
      <c r="K143" s="1">
        <v>69</v>
      </c>
      <c r="L143" s="1"/>
      <c r="M143" s="35" t="s">
        <v>134</v>
      </c>
      <c r="N143" s="37">
        <v>775511147</v>
      </c>
      <c r="O143" s="35" t="s">
        <v>104</v>
      </c>
      <c r="P143" s="25" t="s">
        <v>227</v>
      </c>
      <c r="Q143" s="27" t="s">
        <v>136</v>
      </c>
      <c r="R143" s="1" t="s">
        <v>227</v>
      </c>
      <c r="T143" s="17">
        <v>9.1874999999999998E-2</v>
      </c>
      <c r="V143" s="17"/>
      <c r="X143" s="22">
        <v>9.1874999999999998E-2</v>
      </c>
    </row>
    <row r="144" spans="2:24" ht="15.75" thickBot="1" x14ac:dyDescent="0.3">
      <c r="B144" s="6">
        <v>7</v>
      </c>
      <c r="C144" s="6"/>
      <c r="D144" s="6"/>
      <c r="E144" s="27" t="s">
        <v>68</v>
      </c>
      <c r="F144" s="27" t="s">
        <v>107</v>
      </c>
      <c r="G144" s="31">
        <v>1961</v>
      </c>
      <c r="H144" s="26"/>
      <c r="I144" s="27" t="s">
        <v>44</v>
      </c>
      <c r="J144" s="27" t="s">
        <v>108</v>
      </c>
      <c r="K144" s="1">
        <v>62</v>
      </c>
      <c r="L144" s="1"/>
      <c r="M144" s="35" t="s">
        <v>106</v>
      </c>
      <c r="N144" s="38">
        <v>4367761349453</v>
      </c>
      <c r="O144" s="35" t="s">
        <v>104</v>
      </c>
      <c r="P144" s="25" t="s">
        <v>227</v>
      </c>
      <c r="Q144" s="27" t="s">
        <v>109</v>
      </c>
      <c r="R144" s="1" t="s">
        <v>227</v>
      </c>
      <c r="T144" s="17">
        <v>9.4143518518518515E-2</v>
      </c>
      <c r="V144" s="17"/>
      <c r="W144" s="16"/>
      <c r="X144" s="22">
        <v>9.4143518518518515E-2</v>
      </c>
    </row>
    <row r="145" spans="2:24" ht="15.75" thickBot="1" x14ac:dyDescent="0.3">
      <c r="B145" s="6">
        <v>6</v>
      </c>
      <c r="C145" s="6"/>
      <c r="D145" s="6"/>
      <c r="E145" s="27" t="s">
        <v>35</v>
      </c>
      <c r="F145" s="27" t="s">
        <v>92</v>
      </c>
      <c r="G145" s="29">
        <v>1972</v>
      </c>
      <c r="H145" s="26"/>
      <c r="I145" s="27" t="s">
        <v>44</v>
      </c>
      <c r="J145" s="27" t="s">
        <v>117</v>
      </c>
      <c r="K145" s="1">
        <v>51</v>
      </c>
      <c r="L145" s="1"/>
      <c r="M145" s="35" t="s">
        <v>116</v>
      </c>
      <c r="N145" s="37">
        <v>731653001</v>
      </c>
      <c r="O145" s="35" t="s">
        <v>104</v>
      </c>
      <c r="P145" s="25" t="s">
        <v>227</v>
      </c>
      <c r="Q145" s="35" t="s">
        <v>118</v>
      </c>
      <c r="R145" s="1" t="s">
        <v>227</v>
      </c>
      <c r="T145" s="17">
        <v>9.4432870370370375E-2</v>
      </c>
      <c r="V145" s="17"/>
      <c r="X145" s="22">
        <v>9.4432870370370375E-2</v>
      </c>
    </row>
    <row r="146" spans="2:24" ht="15.75" thickBot="1" x14ac:dyDescent="0.3">
      <c r="B146" s="6">
        <v>49</v>
      </c>
      <c r="C146" s="6"/>
      <c r="D146" s="6"/>
      <c r="E146" s="27" t="s">
        <v>19</v>
      </c>
      <c r="F146" s="27" t="s">
        <v>246</v>
      </c>
      <c r="G146" s="29">
        <v>1988</v>
      </c>
      <c r="H146" s="26"/>
      <c r="I146" s="27" t="s">
        <v>44</v>
      </c>
      <c r="J146" s="27"/>
      <c r="K146" s="1">
        <v>35</v>
      </c>
      <c r="L146" s="1"/>
      <c r="M146" s="1"/>
      <c r="N146" s="1"/>
      <c r="O146" s="1"/>
      <c r="P146" s="25" t="s">
        <v>227</v>
      </c>
      <c r="Q146" s="27"/>
      <c r="R146" s="1" t="s">
        <v>227</v>
      </c>
      <c r="T146" s="17">
        <v>9.4849537037037038E-2</v>
      </c>
      <c r="V146" s="17"/>
      <c r="X146" s="22">
        <v>9.4849537037037038E-2</v>
      </c>
    </row>
    <row r="149" spans="2:24" ht="15.75" thickBot="1" x14ac:dyDescent="0.3"/>
    <row r="150" spans="2:24" ht="15.75" thickBot="1" x14ac:dyDescent="0.3">
      <c r="B150" s="6">
        <v>54</v>
      </c>
      <c r="C150" s="6"/>
      <c r="D150" s="6"/>
      <c r="E150" s="27" t="s">
        <v>161</v>
      </c>
      <c r="F150" s="27" t="s">
        <v>178</v>
      </c>
      <c r="G150" s="29">
        <v>2011</v>
      </c>
      <c r="H150" s="26"/>
      <c r="I150" s="27" t="s">
        <v>44</v>
      </c>
      <c r="J150" s="27" t="s">
        <v>26</v>
      </c>
      <c r="K150" s="1">
        <v>12</v>
      </c>
      <c r="L150" s="58"/>
      <c r="M150" s="27" t="s">
        <v>177</v>
      </c>
      <c r="N150" s="29">
        <v>777691781</v>
      </c>
      <c r="O150" s="27" t="s">
        <v>166</v>
      </c>
      <c r="P150" s="39" t="s">
        <v>89</v>
      </c>
      <c r="Q150" s="27" t="s">
        <v>179</v>
      </c>
      <c r="R150" s="1" t="s">
        <v>89</v>
      </c>
      <c r="T150" s="17">
        <v>7.9618055555555553E-2</v>
      </c>
      <c r="V150" s="20">
        <v>6.9444444444444441E-3</v>
      </c>
      <c r="X150" s="22">
        <v>7.2673611111111105E-2</v>
      </c>
    </row>
    <row r="151" spans="2:24" ht="15.75" thickBot="1" x14ac:dyDescent="0.3">
      <c r="B151" s="6">
        <v>51</v>
      </c>
      <c r="C151" s="6"/>
      <c r="D151" s="6"/>
      <c r="E151" s="27" t="s">
        <v>85</v>
      </c>
      <c r="F151" s="27" t="s">
        <v>86</v>
      </c>
      <c r="G151" s="29">
        <v>2011</v>
      </c>
      <c r="H151" s="26"/>
      <c r="I151" s="27" t="s">
        <v>44</v>
      </c>
      <c r="J151" s="27" t="s">
        <v>172</v>
      </c>
      <c r="K151" s="1">
        <v>12</v>
      </c>
      <c r="L151" s="58"/>
      <c r="M151" s="27" t="s">
        <v>171</v>
      </c>
      <c r="N151" s="29">
        <v>777045152</v>
      </c>
      <c r="O151" s="27" t="s">
        <v>166</v>
      </c>
      <c r="P151" s="39" t="s">
        <v>89</v>
      </c>
      <c r="Q151" s="27" t="s">
        <v>173</v>
      </c>
      <c r="R151" s="1" t="s">
        <v>89</v>
      </c>
      <c r="T151" s="17">
        <v>8.6226851851851846E-2</v>
      </c>
      <c r="V151" s="20">
        <v>6.9444444444444441E-3</v>
      </c>
      <c r="X151" s="22">
        <v>7.9282407407407399E-2</v>
      </c>
    </row>
  </sheetData>
  <autoFilter ref="A9:X44"/>
  <sortState ref="B75:X84">
    <sortCondition ref="X75:X84"/>
  </sortState>
  <phoneticPr fontId="13" type="noConversion"/>
  <dataValidations disablePrompts="1" count="1">
    <dataValidation type="list" allowBlank="1" showInputMessage="1" showErrorMessage="1" sqref="R4:R5 P139:R139 O40:P40 P56">
      <formula1>#REF!</formula1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tabSelected="1" zoomScale="80" zoomScaleNormal="80" workbookViewId="0">
      <pane xSplit="6" ySplit="10" topLeftCell="J11" activePane="bottomRight" state="frozen"/>
      <selection pane="topRight" activeCell="E1" sqref="E1"/>
      <selection pane="bottomLeft" activeCell="A6" sqref="A6"/>
      <selection pane="bottomRight" activeCell="R48" sqref="R48"/>
    </sheetView>
  </sheetViews>
  <sheetFormatPr defaultRowHeight="15" outlineLevelCol="1" x14ac:dyDescent="0.25"/>
  <cols>
    <col min="1" max="1" width="2.85546875" customWidth="1"/>
    <col min="2" max="4" width="11.28515625" customWidth="1"/>
    <col min="5" max="6" width="16.7109375" customWidth="1"/>
    <col min="7" max="7" width="10.42578125" bestFit="1" customWidth="1"/>
    <col min="8" max="8" width="10.42578125" customWidth="1"/>
    <col min="9" max="9" width="14.140625" bestFit="1" customWidth="1"/>
    <col min="10" max="10" width="40.140625" customWidth="1"/>
    <col min="11" max="11" width="12.28515625" bestFit="1" customWidth="1"/>
    <col min="12" max="12" width="19.140625" customWidth="1"/>
    <col min="13" max="13" width="27.85546875" hidden="1" customWidth="1" outlineLevel="1"/>
    <col min="14" max="14" width="17.42578125" hidden="1" customWidth="1" outlineLevel="1"/>
    <col min="15" max="15" width="59" customWidth="1" collapsed="1"/>
    <col min="16" max="16" width="20.7109375" customWidth="1"/>
    <col min="17" max="17" width="21.140625" customWidth="1"/>
    <col min="18" max="18" width="16" customWidth="1"/>
    <col min="19" max="19" width="3.7109375" customWidth="1"/>
    <col min="20" max="20" width="10.42578125" customWidth="1"/>
    <col min="21" max="21" width="1.7109375" customWidth="1"/>
    <col min="23" max="23" width="1.7109375" customWidth="1"/>
    <col min="24" max="24" width="10.42578125" customWidth="1"/>
  </cols>
  <sheetData>
    <row r="1" spans="1:27" ht="8.4499999999999993" customHeight="1" x14ac:dyDescent="0.25">
      <c r="A1" s="7"/>
    </row>
    <row r="2" spans="1:27" ht="16.5" thickBot="1" x14ac:dyDescent="0.3">
      <c r="A2" s="7"/>
      <c r="B2" s="9" t="s">
        <v>248</v>
      </c>
      <c r="C2" s="9"/>
      <c r="D2" s="9"/>
      <c r="J2" s="24" t="s">
        <v>81</v>
      </c>
      <c r="K2" s="25">
        <f>2024-12</f>
        <v>2012</v>
      </c>
      <c r="L2" s="25"/>
    </row>
    <row r="3" spans="1:27" ht="21.75" customHeight="1" thickBot="1" x14ac:dyDescent="0.3">
      <c r="A3" s="7"/>
      <c r="B3" s="11">
        <v>45458</v>
      </c>
      <c r="C3" s="11"/>
      <c r="D3" s="11"/>
      <c r="I3" t="s">
        <v>6</v>
      </c>
      <c r="J3" s="24" t="s">
        <v>58</v>
      </c>
      <c r="K3" s="25">
        <f>2024-18</f>
        <v>2006</v>
      </c>
      <c r="L3" s="25"/>
      <c r="O3" s="28" t="s">
        <v>104</v>
      </c>
      <c r="P3" s="32"/>
      <c r="R3" t="s">
        <v>227</v>
      </c>
      <c r="V3" s="20">
        <v>0</v>
      </c>
    </row>
    <row r="4" spans="1:27" ht="20.45" customHeight="1" thickBot="1" x14ac:dyDescent="0.3">
      <c r="A4" s="7"/>
      <c r="B4" s="10" t="s">
        <v>245</v>
      </c>
      <c r="C4" s="10"/>
      <c r="D4" s="10"/>
      <c r="I4" t="s">
        <v>7</v>
      </c>
      <c r="J4" s="24" t="s">
        <v>59</v>
      </c>
      <c r="K4" s="25">
        <f>2024-40</f>
        <v>1984</v>
      </c>
      <c r="L4" s="25"/>
      <c r="O4" s="28" t="s">
        <v>112</v>
      </c>
      <c r="P4" s="32"/>
      <c r="R4" s="18" t="s">
        <v>56</v>
      </c>
      <c r="S4" s="19"/>
      <c r="T4" s="19"/>
      <c r="U4" s="19"/>
      <c r="V4" s="20">
        <v>3.472222222222222E-3</v>
      </c>
    </row>
    <row r="5" spans="1:27" ht="20.45" customHeight="1" x14ac:dyDescent="0.25">
      <c r="A5" s="7"/>
      <c r="B5" s="10" t="s">
        <v>29</v>
      </c>
      <c r="C5" s="10"/>
      <c r="D5" s="10"/>
      <c r="F5" t="s">
        <v>31</v>
      </c>
      <c r="J5" s="24" t="s">
        <v>60</v>
      </c>
      <c r="K5" s="25">
        <f>2024-50</f>
        <v>1974</v>
      </c>
      <c r="L5" s="25"/>
      <c r="R5" s="18" t="s">
        <v>57</v>
      </c>
      <c r="S5" s="19"/>
      <c r="T5" s="19"/>
      <c r="U5" s="19"/>
      <c r="V5" s="20">
        <v>6.9444444444444441E-3</v>
      </c>
    </row>
    <row r="6" spans="1:27" ht="20.45" customHeight="1" x14ac:dyDescent="0.25">
      <c r="A6" s="7"/>
      <c r="B6" s="10" t="s">
        <v>30</v>
      </c>
      <c r="C6" s="10"/>
      <c r="D6" s="10"/>
      <c r="F6" t="s">
        <v>247</v>
      </c>
      <c r="J6" s="24" t="s">
        <v>89</v>
      </c>
      <c r="K6" s="25">
        <f>2024-15</f>
        <v>2009</v>
      </c>
      <c r="L6" s="25"/>
      <c r="R6" t="s">
        <v>57</v>
      </c>
      <c r="Y6" s="21"/>
    </row>
    <row r="7" spans="1:27" ht="20.45" customHeight="1" x14ac:dyDescent="0.25">
      <c r="A7" s="7"/>
      <c r="B7" s="10"/>
      <c r="C7" s="10"/>
      <c r="D7" s="10"/>
      <c r="R7" t="s">
        <v>64</v>
      </c>
    </row>
    <row r="8" spans="1:27" ht="10.15" customHeight="1" x14ac:dyDescent="0.25">
      <c r="A8" s="7"/>
      <c r="B8" s="5"/>
      <c r="C8" s="5"/>
      <c r="D8" s="5"/>
      <c r="R8" t="s">
        <v>53</v>
      </c>
    </row>
    <row r="9" spans="1:27" ht="10.15" customHeight="1" thickBot="1" x14ac:dyDescent="0.3">
      <c r="A9" s="7"/>
      <c r="B9" s="5"/>
      <c r="C9" s="5"/>
      <c r="D9" s="5"/>
      <c r="R9" t="s">
        <v>53</v>
      </c>
    </row>
    <row r="10" spans="1:27" ht="36.75" customHeight="1" thickTop="1" thickBot="1" x14ac:dyDescent="0.3">
      <c r="A10" s="7"/>
      <c r="B10" s="2" t="s">
        <v>0</v>
      </c>
      <c r="C10" s="12" t="s">
        <v>42</v>
      </c>
      <c r="D10" s="13" t="s">
        <v>43</v>
      </c>
      <c r="E10" s="3" t="s">
        <v>1</v>
      </c>
      <c r="F10" s="3" t="s">
        <v>2</v>
      </c>
      <c r="G10" s="3" t="s">
        <v>45</v>
      </c>
      <c r="H10" s="23" t="s">
        <v>4</v>
      </c>
      <c r="I10" s="14" t="s">
        <v>5</v>
      </c>
      <c r="J10" s="3" t="s">
        <v>3</v>
      </c>
      <c r="K10" s="3" t="s">
        <v>101</v>
      </c>
      <c r="L10" s="23" t="s">
        <v>304</v>
      </c>
      <c r="M10" s="3" t="s">
        <v>46</v>
      </c>
      <c r="N10" s="3" t="s">
        <v>47</v>
      </c>
      <c r="O10" s="3" t="s">
        <v>48</v>
      </c>
      <c r="P10" s="3" t="s">
        <v>50</v>
      </c>
      <c r="Q10" s="3" t="s">
        <v>49</v>
      </c>
      <c r="R10" s="3" t="s">
        <v>50</v>
      </c>
      <c r="S10" s="23" t="s">
        <v>53</v>
      </c>
      <c r="T10" s="4" t="s">
        <v>11</v>
      </c>
      <c r="U10" s="23" t="s">
        <v>54</v>
      </c>
      <c r="V10" s="4" t="s">
        <v>51</v>
      </c>
      <c r="W10" s="23" t="s">
        <v>55</v>
      </c>
      <c r="X10" s="4" t="s">
        <v>52</v>
      </c>
    </row>
    <row r="11" spans="1:27" ht="18" customHeight="1" thickTop="1" thickBot="1" x14ac:dyDescent="0.3">
      <c r="A11" s="8">
        <v>1</v>
      </c>
      <c r="B11" s="6">
        <v>50</v>
      </c>
      <c r="C11" s="6"/>
      <c r="D11" s="6"/>
      <c r="E11" s="27" t="s">
        <v>100</v>
      </c>
      <c r="F11" s="27" t="s">
        <v>255</v>
      </c>
      <c r="G11" s="29">
        <v>1975</v>
      </c>
      <c r="H11" s="26"/>
      <c r="I11" s="27" t="s">
        <v>7</v>
      </c>
      <c r="J11" s="27" t="s">
        <v>254</v>
      </c>
      <c r="K11" s="1">
        <v>50</v>
      </c>
      <c r="L11" s="58"/>
      <c r="M11" s="27"/>
      <c r="N11" s="29"/>
      <c r="O11" s="27" t="s">
        <v>104</v>
      </c>
      <c r="P11" s="33" t="s">
        <v>227</v>
      </c>
      <c r="Q11" s="27"/>
      <c r="R11" s="24" t="s">
        <v>60</v>
      </c>
      <c r="T11" s="17">
        <v>9.2638888888888896E-2</v>
      </c>
      <c r="V11" s="17"/>
      <c r="X11" s="22">
        <v>9.2638888888888896E-2</v>
      </c>
      <c r="Z11" s="15"/>
      <c r="AA11" s="15"/>
    </row>
    <row r="12" spans="1:27" ht="18" customHeight="1" thickBot="1" x14ac:dyDescent="0.3">
      <c r="A12" s="8">
        <v>2</v>
      </c>
      <c r="B12" s="6">
        <v>58</v>
      </c>
      <c r="C12" s="6"/>
      <c r="D12" s="6"/>
      <c r="E12" s="27" t="s">
        <v>262</v>
      </c>
      <c r="F12" s="27" t="s">
        <v>263</v>
      </c>
      <c r="G12" s="29">
        <v>1986</v>
      </c>
      <c r="H12" s="26"/>
      <c r="I12" s="27" t="s">
        <v>7</v>
      </c>
      <c r="J12" s="27" t="s">
        <v>260</v>
      </c>
      <c r="K12" s="1">
        <v>39</v>
      </c>
      <c r="L12" s="58"/>
      <c r="M12" s="27"/>
      <c r="N12" s="29"/>
      <c r="O12" s="27" t="s">
        <v>261</v>
      </c>
      <c r="P12" s="33" t="s">
        <v>261</v>
      </c>
      <c r="Q12" s="27"/>
      <c r="R12" s="1"/>
      <c r="T12" s="17">
        <v>8.4247685185185189E-2</v>
      </c>
      <c r="V12" s="17"/>
      <c r="X12" s="22">
        <v>8.4247685185185189E-2</v>
      </c>
    </row>
    <row r="13" spans="1:27" ht="18" customHeight="1" thickBot="1" x14ac:dyDescent="0.3">
      <c r="A13" s="8">
        <v>3</v>
      </c>
      <c r="B13" s="6">
        <v>51</v>
      </c>
      <c r="C13" s="6"/>
      <c r="D13" s="6"/>
      <c r="E13" s="27" t="s">
        <v>93</v>
      </c>
      <c r="F13" s="27" t="s">
        <v>264</v>
      </c>
      <c r="G13" s="29">
        <v>1991</v>
      </c>
      <c r="H13" s="26"/>
      <c r="I13" s="27" t="s">
        <v>7</v>
      </c>
      <c r="J13" s="27" t="s">
        <v>260</v>
      </c>
      <c r="K13" s="1">
        <v>34</v>
      </c>
      <c r="L13" s="58"/>
      <c r="M13" s="27"/>
      <c r="N13" s="31"/>
      <c r="O13" s="27" t="s">
        <v>261</v>
      </c>
      <c r="P13" s="33" t="s">
        <v>261</v>
      </c>
      <c r="Q13" s="27"/>
      <c r="R13" s="1"/>
      <c r="T13" s="17">
        <v>8.4247685185185189E-2</v>
      </c>
      <c r="V13" s="17"/>
      <c r="X13" s="22">
        <v>8.4247685185185189E-2</v>
      </c>
    </row>
    <row r="14" spans="1:27" ht="18" customHeight="1" thickBot="1" x14ac:dyDescent="0.3">
      <c r="A14" s="8">
        <v>4</v>
      </c>
      <c r="B14" s="6">
        <v>57</v>
      </c>
      <c r="C14" s="6"/>
      <c r="D14" s="6"/>
      <c r="E14" s="27" t="s">
        <v>265</v>
      </c>
      <c r="F14" s="27" t="s">
        <v>266</v>
      </c>
      <c r="G14" s="29">
        <v>1968</v>
      </c>
      <c r="H14" s="26"/>
      <c r="I14" s="27" t="s">
        <v>7</v>
      </c>
      <c r="J14" s="27" t="s">
        <v>260</v>
      </c>
      <c r="K14" s="1">
        <v>57</v>
      </c>
      <c r="L14" s="58"/>
      <c r="M14" s="27"/>
      <c r="N14" s="29"/>
      <c r="O14" s="27" t="s">
        <v>261</v>
      </c>
      <c r="P14" s="33" t="s">
        <v>261</v>
      </c>
      <c r="Q14" s="27"/>
      <c r="R14" s="24" t="s">
        <v>60</v>
      </c>
      <c r="T14" s="17">
        <v>8.4247685185185189E-2</v>
      </c>
      <c r="V14" s="17"/>
      <c r="X14" s="22">
        <v>8.4247685185185189E-2</v>
      </c>
    </row>
    <row r="15" spans="1:27" ht="18" customHeight="1" thickBot="1" x14ac:dyDescent="0.3">
      <c r="A15" s="8">
        <v>5</v>
      </c>
      <c r="B15" s="6">
        <v>30</v>
      </c>
      <c r="C15" s="6"/>
      <c r="D15" s="6"/>
      <c r="E15" s="27" t="s">
        <v>36</v>
      </c>
      <c r="F15" s="27" t="s">
        <v>169</v>
      </c>
      <c r="G15" s="29">
        <v>1987</v>
      </c>
      <c r="H15" s="26"/>
      <c r="I15" s="27" t="s">
        <v>7</v>
      </c>
      <c r="J15" s="27" t="s">
        <v>271</v>
      </c>
      <c r="K15" s="1">
        <v>38</v>
      </c>
      <c r="L15" s="58"/>
      <c r="M15" s="27"/>
      <c r="N15" s="29"/>
      <c r="O15" s="28" t="s">
        <v>112</v>
      </c>
      <c r="P15" s="33" t="s">
        <v>56</v>
      </c>
      <c r="Q15" s="27"/>
      <c r="R15" s="1"/>
      <c r="T15" s="17">
        <v>8.4733796296296293E-2</v>
      </c>
      <c r="V15" s="20">
        <v>3.472222222222222E-3</v>
      </c>
      <c r="X15" s="22">
        <v>8.1261574074074069E-2</v>
      </c>
    </row>
    <row r="16" spans="1:27" ht="21" customHeight="1" thickBot="1" x14ac:dyDescent="0.3">
      <c r="A16" s="8">
        <v>6</v>
      </c>
      <c r="B16" s="6">
        <v>19</v>
      </c>
      <c r="C16" s="6"/>
      <c r="D16" s="6"/>
      <c r="E16" s="27" t="s">
        <v>34</v>
      </c>
      <c r="F16" s="27" t="s">
        <v>193</v>
      </c>
      <c r="G16" s="29">
        <v>1973</v>
      </c>
      <c r="H16" s="26"/>
      <c r="I16" s="27" t="s">
        <v>7</v>
      </c>
      <c r="J16" s="27" t="s">
        <v>77</v>
      </c>
      <c r="K16" s="1">
        <v>52</v>
      </c>
      <c r="L16" s="58"/>
      <c r="M16" s="27"/>
      <c r="N16" s="29"/>
      <c r="O16" s="27" t="s">
        <v>112</v>
      </c>
      <c r="P16" s="33" t="s">
        <v>56</v>
      </c>
      <c r="Q16" s="27"/>
      <c r="R16" s="24" t="s">
        <v>60</v>
      </c>
      <c r="T16" s="17">
        <v>8.4097222222222226E-2</v>
      </c>
      <c r="V16" s="20">
        <v>3.472222222222222E-3</v>
      </c>
      <c r="X16" s="22">
        <v>8.0625000000000002E-2</v>
      </c>
    </row>
    <row r="17" spans="1:24" ht="18" customHeight="1" thickBot="1" x14ac:dyDescent="0.3">
      <c r="A17" s="8">
        <v>7</v>
      </c>
      <c r="B17" s="6">
        <v>59</v>
      </c>
      <c r="C17" s="6"/>
      <c r="D17" s="6"/>
      <c r="E17" s="27" t="s">
        <v>273</v>
      </c>
      <c r="F17" s="27" t="s">
        <v>274</v>
      </c>
      <c r="G17" s="29">
        <v>1995</v>
      </c>
      <c r="H17" s="26"/>
      <c r="I17" s="27" t="s">
        <v>7</v>
      </c>
      <c r="J17" s="27" t="s">
        <v>275</v>
      </c>
      <c r="K17" s="1">
        <v>30</v>
      </c>
      <c r="L17" s="58"/>
      <c r="M17" s="27"/>
      <c r="N17" s="29"/>
      <c r="O17" s="27" t="s">
        <v>115</v>
      </c>
      <c r="P17" s="33" t="s">
        <v>57</v>
      </c>
      <c r="Q17" s="27"/>
      <c r="R17" s="1"/>
      <c r="T17" s="17">
        <v>7.72337962962963E-2</v>
      </c>
      <c r="V17" s="20">
        <v>6.9444444444444441E-3</v>
      </c>
      <c r="X17" s="22">
        <v>7.0289351851851853E-2</v>
      </c>
    </row>
    <row r="18" spans="1:24" ht="18" customHeight="1" thickBot="1" x14ac:dyDescent="0.3">
      <c r="A18" s="8">
        <v>8</v>
      </c>
      <c r="B18" s="6">
        <v>29</v>
      </c>
      <c r="C18" s="6"/>
      <c r="D18" s="6"/>
      <c r="E18" s="27" t="s">
        <v>34</v>
      </c>
      <c r="F18" s="27" t="s">
        <v>96</v>
      </c>
      <c r="G18" s="29">
        <v>1975</v>
      </c>
      <c r="H18" s="26"/>
      <c r="I18" s="27" t="s">
        <v>7</v>
      </c>
      <c r="J18" s="27" t="s">
        <v>260</v>
      </c>
      <c r="K18" s="1">
        <v>50</v>
      </c>
      <c r="L18" s="58"/>
      <c r="M18" s="27"/>
      <c r="N18" s="29"/>
      <c r="O18" s="27" t="s">
        <v>115</v>
      </c>
      <c r="P18" s="33" t="s">
        <v>57</v>
      </c>
      <c r="Q18" s="27"/>
      <c r="R18" s="24" t="s">
        <v>60</v>
      </c>
      <c r="T18" s="17">
        <v>8.3981481481481476E-2</v>
      </c>
      <c r="V18" s="20">
        <v>6.9444444444444441E-3</v>
      </c>
      <c r="X18" s="22">
        <v>7.7037037037037029E-2</v>
      </c>
    </row>
    <row r="19" spans="1:24" ht="18" customHeight="1" thickBot="1" x14ac:dyDescent="0.3">
      <c r="A19" s="8">
        <v>9</v>
      </c>
      <c r="B19" s="6">
        <v>55</v>
      </c>
      <c r="C19" s="6"/>
      <c r="D19" s="6"/>
      <c r="E19" s="27" t="s">
        <v>280</v>
      </c>
      <c r="F19" s="27" t="s">
        <v>96</v>
      </c>
      <c r="G19" s="29">
        <v>2001</v>
      </c>
      <c r="H19" s="26"/>
      <c r="I19" s="27" t="s">
        <v>7</v>
      </c>
      <c r="J19" s="27" t="s">
        <v>260</v>
      </c>
      <c r="K19" s="1">
        <v>24</v>
      </c>
      <c r="L19" s="58"/>
      <c r="M19" s="27"/>
      <c r="N19" s="29"/>
      <c r="O19" s="28" t="s">
        <v>112</v>
      </c>
      <c r="P19" s="33" t="s">
        <v>56</v>
      </c>
      <c r="Q19" s="27"/>
      <c r="R19" s="1"/>
      <c r="T19" s="17">
        <v>8.7511574074074075E-2</v>
      </c>
      <c r="V19" s="20">
        <v>3.472222222222222E-3</v>
      </c>
      <c r="X19" s="22">
        <v>8.4039351851851851E-2</v>
      </c>
    </row>
    <row r="20" spans="1:24" ht="18" customHeight="1" thickBot="1" x14ac:dyDescent="0.3">
      <c r="A20" s="8">
        <v>10</v>
      </c>
      <c r="B20" s="6">
        <v>73</v>
      </c>
      <c r="C20" s="6"/>
      <c r="D20" s="6"/>
      <c r="E20" s="27" t="s">
        <v>284</v>
      </c>
      <c r="F20" s="27" t="s">
        <v>285</v>
      </c>
      <c r="G20" s="29">
        <v>2016</v>
      </c>
      <c r="H20" s="26"/>
      <c r="I20" s="27" t="s">
        <v>7</v>
      </c>
      <c r="J20" s="27" t="s">
        <v>76</v>
      </c>
      <c r="K20" s="1">
        <v>9</v>
      </c>
      <c r="L20" s="58"/>
      <c r="M20" s="27"/>
      <c r="N20" s="29"/>
      <c r="O20" s="27" t="s">
        <v>104</v>
      </c>
      <c r="P20" s="33" t="s">
        <v>227</v>
      </c>
      <c r="Q20" s="27"/>
      <c r="R20" s="61" t="s">
        <v>300</v>
      </c>
      <c r="T20" s="17"/>
      <c r="V20" s="17"/>
      <c r="X20" s="22" t="s">
        <v>303</v>
      </c>
    </row>
    <row r="21" spans="1:24" ht="18" customHeight="1" thickBot="1" x14ac:dyDescent="0.3">
      <c r="A21" s="8">
        <v>11</v>
      </c>
      <c r="B21" s="6">
        <v>75</v>
      </c>
      <c r="C21" s="6"/>
      <c r="D21" s="6"/>
      <c r="E21" s="27" t="s">
        <v>147</v>
      </c>
      <c r="F21" s="27" t="s">
        <v>288</v>
      </c>
      <c r="G21" s="29">
        <v>2015</v>
      </c>
      <c r="H21" s="26"/>
      <c r="I21" s="27" t="s">
        <v>7</v>
      </c>
      <c r="J21" s="1" t="s">
        <v>76</v>
      </c>
      <c r="K21" s="1">
        <v>10</v>
      </c>
      <c r="L21" s="1"/>
      <c r="M21" s="1"/>
      <c r="N21" s="30"/>
      <c r="O21" s="27" t="s">
        <v>104</v>
      </c>
      <c r="P21" s="33" t="s">
        <v>227</v>
      </c>
      <c r="Q21" s="27"/>
      <c r="R21" s="24" t="s">
        <v>81</v>
      </c>
      <c r="T21" s="17"/>
      <c r="V21" s="17"/>
      <c r="X21" s="22" t="s">
        <v>303</v>
      </c>
    </row>
    <row r="22" spans="1:24" ht="18" customHeight="1" thickBot="1" x14ac:dyDescent="0.3">
      <c r="A22" s="8">
        <v>12</v>
      </c>
      <c r="B22" s="6">
        <v>77</v>
      </c>
      <c r="C22" s="6"/>
      <c r="D22" s="6"/>
      <c r="E22" s="27" t="s">
        <v>291</v>
      </c>
      <c r="F22" s="27" t="s">
        <v>292</v>
      </c>
      <c r="G22" s="29">
        <v>2016</v>
      </c>
      <c r="H22" s="26"/>
      <c r="I22" s="27" t="s">
        <v>7</v>
      </c>
      <c r="J22" s="1" t="s">
        <v>76</v>
      </c>
      <c r="K22" s="1">
        <v>9</v>
      </c>
      <c r="L22" s="1"/>
      <c r="M22" s="1"/>
      <c r="N22" s="30"/>
      <c r="O22" s="27" t="s">
        <v>104</v>
      </c>
      <c r="P22" s="33" t="s">
        <v>227</v>
      </c>
      <c r="Q22" s="27"/>
      <c r="R22" s="61" t="s">
        <v>300</v>
      </c>
      <c r="T22" s="17"/>
      <c r="V22" s="17"/>
      <c r="X22" s="22" t="s">
        <v>303</v>
      </c>
    </row>
    <row r="23" spans="1:24" ht="18" customHeight="1" thickBot="1" x14ac:dyDescent="0.3">
      <c r="A23" s="8">
        <v>13</v>
      </c>
      <c r="B23" s="6">
        <v>11</v>
      </c>
      <c r="C23" s="6"/>
      <c r="D23" s="6"/>
      <c r="E23" s="27" t="s">
        <v>239</v>
      </c>
      <c r="F23" s="27" t="s">
        <v>240</v>
      </c>
      <c r="G23" s="29">
        <v>1974</v>
      </c>
      <c r="H23" s="26"/>
      <c r="I23" s="27" t="s">
        <v>7</v>
      </c>
      <c r="J23" s="1"/>
      <c r="K23" s="1">
        <v>51</v>
      </c>
      <c r="L23" s="1"/>
      <c r="M23" s="1"/>
      <c r="N23" s="30"/>
      <c r="O23" s="27" t="s">
        <v>104</v>
      </c>
      <c r="P23" s="33" t="s">
        <v>227</v>
      </c>
      <c r="Q23" s="27"/>
      <c r="R23" s="24" t="s">
        <v>60</v>
      </c>
      <c r="T23" s="17">
        <v>8.5543981481481485E-2</v>
      </c>
      <c r="V23" s="17"/>
      <c r="X23" s="22">
        <v>8.5543981481481485E-2</v>
      </c>
    </row>
    <row r="24" spans="1:24" ht="18" customHeight="1" thickBot="1" x14ac:dyDescent="0.3">
      <c r="A24" s="8">
        <v>14</v>
      </c>
      <c r="B24" s="6">
        <v>12</v>
      </c>
      <c r="C24" s="6"/>
      <c r="D24" s="6"/>
      <c r="E24" s="27" t="s">
        <v>90</v>
      </c>
      <c r="F24" s="27" t="s">
        <v>91</v>
      </c>
      <c r="G24" s="29">
        <v>2010</v>
      </c>
      <c r="H24" s="26"/>
      <c r="I24" s="27" t="s">
        <v>7</v>
      </c>
      <c r="J24" s="27" t="s">
        <v>76</v>
      </c>
      <c r="K24" s="1">
        <v>15</v>
      </c>
      <c r="L24" s="1"/>
      <c r="M24" s="1"/>
      <c r="N24" s="30"/>
      <c r="O24" s="27" t="s">
        <v>115</v>
      </c>
      <c r="P24" s="33" t="s">
        <v>57</v>
      </c>
      <c r="Q24" s="27"/>
      <c r="R24" s="24" t="s">
        <v>89</v>
      </c>
      <c r="T24" s="17">
        <v>8.2418981481481482E-2</v>
      </c>
      <c r="V24" s="20">
        <v>6.9444444444444441E-3</v>
      </c>
      <c r="X24" s="22">
        <v>7.5474537037037034E-2</v>
      </c>
    </row>
    <row r="25" spans="1:24" ht="18" customHeight="1" thickBot="1" x14ac:dyDescent="0.3">
      <c r="A25" s="8">
        <v>16</v>
      </c>
      <c r="B25" s="6">
        <v>13</v>
      </c>
      <c r="C25" s="6"/>
      <c r="D25" s="6"/>
      <c r="E25" s="27" t="s">
        <v>84</v>
      </c>
      <c r="F25" s="27" t="s">
        <v>88</v>
      </c>
      <c r="G25" s="29">
        <v>2010</v>
      </c>
      <c r="H25" s="26"/>
      <c r="I25" s="27" t="s">
        <v>7</v>
      </c>
      <c r="J25" s="27" t="s">
        <v>76</v>
      </c>
      <c r="K25" s="1">
        <v>15</v>
      </c>
      <c r="L25" s="1"/>
      <c r="M25" s="1"/>
      <c r="N25" s="30"/>
      <c r="O25" s="27" t="s">
        <v>115</v>
      </c>
      <c r="P25" s="33" t="s">
        <v>57</v>
      </c>
      <c r="Q25" s="27"/>
      <c r="R25" s="24" t="s">
        <v>89</v>
      </c>
      <c r="T25" s="17">
        <v>7.7546296296296294E-2</v>
      </c>
      <c r="V25" s="20">
        <v>6.9444444444444441E-3</v>
      </c>
      <c r="X25" s="22">
        <v>7.0601851851851846E-2</v>
      </c>
    </row>
    <row r="26" spans="1:24" ht="18" customHeight="1" thickBot="1" x14ac:dyDescent="0.3">
      <c r="A26" s="8">
        <v>17</v>
      </c>
      <c r="B26" s="6">
        <v>42</v>
      </c>
      <c r="C26" s="6"/>
      <c r="D26" s="6"/>
      <c r="E26" s="27" t="s">
        <v>293</v>
      </c>
      <c r="F26" s="27" t="s">
        <v>22</v>
      </c>
      <c r="G26" s="29">
        <v>1991</v>
      </c>
      <c r="H26" s="26"/>
      <c r="I26" s="27" t="s">
        <v>7</v>
      </c>
      <c r="J26" s="27" t="s">
        <v>294</v>
      </c>
      <c r="K26" s="1">
        <v>34</v>
      </c>
      <c r="L26" s="1"/>
      <c r="M26" s="1"/>
      <c r="N26" s="30"/>
      <c r="O26" s="27" t="s">
        <v>104</v>
      </c>
      <c r="P26" s="33" t="s">
        <v>227</v>
      </c>
      <c r="Q26" s="27"/>
      <c r="R26" s="1"/>
      <c r="T26" s="17">
        <v>9.4062499999999993E-2</v>
      </c>
      <c r="V26" s="17"/>
      <c r="X26" s="22">
        <v>9.4062499999999993E-2</v>
      </c>
    </row>
    <row r="27" spans="1:24" ht="18" customHeight="1" thickBot="1" x14ac:dyDescent="0.3">
      <c r="A27" s="8">
        <v>18</v>
      </c>
      <c r="B27" s="6">
        <v>45</v>
      </c>
      <c r="C27" s="6"/>
      <c r="D27" s="6"/>
      <c r="E27" s="27" t="s">
        <v>239</v>
      </c>
      <c r="F27" s="27" t="s">
        <v>298</v>
      </c>
      <c r="G27" s="29">
        <v>1983</v>
      </c>
      <c r="H27" s="26"/>
      <c r="I27" s="27" t="s">
        <v>7</v>
      </c>
      <c r="J27" s="27"/>
      <c r="K27" s="1">
        <v>42</v>
      </c>
      <c r="L27" s="1"/>
      <c r="M27" s="1"/>
      <c r="N27" s="30"/>
      <c r="O27" s="27" t="s">
        <v>104</v>
      </c>
      <c r="P27" s="33" t="s">
        <v>227</v>
      </c>
      <c r="Q27" s="27"/>
      <c r="R27" s="24" t="s">
        <v>59</v>
      </c>
      <c r="T27" s="17">
        <v>0.10336805555555556</v>
      </c>
      <c r="V27" s="17"/>
      <c r="X27" s="22">
        <v>0.10336805555555556</v>
      </c>
    </row>
    <row r="28" spans="1:24" ht="18" customHeight="1" thickBot="1" x14ac:dyDescent="0.3">
      <c r="A28" s="8"/>
      <c r="B28" s="6"/>
      <c r="C28" s="6"/>
      <c r="D28" s="6"/>
      <c r="E28" s="27"/>
      <c r="F28" s="27"/>
      <c r="G28" s="29"/>
      <c r="H28" s="26"/>
      <c r="I28" s="27"/>
      <c r="J28" s="27"/>
      <c r="K28" s="1"/>
      <c r="L28" s="1"/>
      <c r="M28" s="1"/>
      <c r="N28" s="30"/>
      <c r="O28" s="27"/>
      <c r="P28" s="33"/>
      <c r="Q28" s="27"/>
      <c r="R28" s="1"/>
      <c r="T28" s="17"/>
      <c r="V28" s="17"/>
      <c r="X28" s="22"/>
    </row>
    <row r="29" spans="1:24" ht="18" customHeight="1" x14ac:dyDescent="0.25">
      <c r="A29" s="8"/>
      <c r="B29" s="57"/>
      <c r="C29" s="57"/>
      <c r="D29" s="57"/>
      <c r="E29" s="42"/>
      <c r="F29" s="42"/>
      <c r="G29" s="43"/>
      <c r="H29" s="26"/>
      <c r="I29" s="42"/>
      <c r="J29" s="42"/>
      <c r="K29" s="58"/>
      <c r="L29" s="58"/>
      <c r="M29" s="58"/>
      <c r="N29" s="58"/>
      <c r="O29" s="58"/>
      <c r="Q29" s="58"/>
      <c r="R29" s="58"/>
      <c r="S29" s="58"/>
      <c r="T29" s="58"/>
      <c r="U29" s="58"/>
      <c r="V29" s="58"/>
      <c r="W29" s="58"/>
      <c r="X29" s="58"/>
    </row>
    <row r="30" spans="1:24" ht="18" customHeight="1" thickBot="1" x14ac:dyDescent="0.3">
      <c r="A30" s="8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ht="18" customHeight="1" thickTop="1" thickBot="1" x14ac:dyDescent="0.3">
      <c r="A31" s="8"/>
      <c r="B31" s="69" t="s">
        <v>57</v>
      </c>
      <c r="C31" s="70"/>
    </row>
    <row r="32" spans="1:24" ht="18" customHeight="1" thickBot="1" x14ac:dyDescent="0.3">
      <c r="A32" s="8"/>
      <c r="B32" s="6">
        <v>59</v>
      </c>
      <c r="C32" s="6">
        <v>1</v>
      </c>
      <c r="D32" s="58"/>
      <c r="E32" s="27" t="s">
        <v>273</v>
      </c>
      <c r="F32" s="27" t="s">
        <v>274</v>
      </c>
      <c r="G32" s="29">
        <v>1995</v>
      </c>
      <c r="H32" s="26"/>
      <c r="I32" s="27" t="s">
        <v>7</v>
      </c>
      <c r="J32" s="27" t="s">
        <v>275</v>
      </c>
      <c r="K32" s="1">
        <v>30</v>
      </c>
      <c r="L32" s="58"/>
      <c r="M32" s="27"/>
      <c r="N32" s="29"/>
      <c r="O32" s="27" t="s">
        <v>115</v>
      </c>
      <c r="P32" s="64" t="s">
        <v>57</v>
      </c>
      <c r="Q32" s="27"/>
      <c r="R32" s="1"/>
      <c r="T32" s="17">
        <v>7.72337962962963E-2</v>
      </c>
      <c r="V32" s="20">
        <v>6.9444444444444441E-3</v>
      </c>
      <c r="X32" s="22">
        <v>7.0289351851851853E-2</v>
      </c>
    </row>
    <row r="33" spans="1:24" ht="18" customHeight="1" thickBot="1" x14ac:dyDescent="0.3">
      <c r="A33" s="8"/>
      <c r="B33" s="6">
        <v>13</v>
      </c>
      <c r="C33" s="6">
        <v>2</v>
      </c>
      <c r="D33" s="68" t="s">
        <v>317</v>
      </c>
      <c r="E33" s="27" t="s">
        <v>84</v>
      </c>
      <c r="F33" s="27" t="s">
        <v>88</v>
      </c>
      <c r="G33" s="29">
        <v>2010</v>
      </c>
      <c r="H33" s="26"/>
      <c r="I33" s="27" t="s">
        <v>7</v>
      </c>
      <c r="J33" s="27" t="s">
        <v>76</v>
      </c>
      <c r="K33" s="1">
        <v>15</v>
      </c>
      <c r="L33" s="68" t="s">
        <v>317</v>
      </c>
      <c r="M33" s="34"/>
      <c r="N33" s="36"/>
      <c r="O33" s="27" t="s">
        <v>115</v>
      </c>
      <c r="P33" s="64" t="s">
        <v>57</v>
      </c>
      <c r="Q33" s="27"/>
      <c r="R33" s="24" t="s">
        <v>89</v>
      </c>
      <c r="T33" s="17">
        <v>7.7546296296296294E-2</v>
      </c>
      <c r="V33" s="20">
        <v>6.9444444444444441E-3</v>
      </c>
      <c r="X33" s="22">
        <v>7.0601851851851846E-2</v>
      </c>
    </row>
    <row r="34" spans="1:24" ht="18" customHeight="1" thickBot="1" x14ac:dyDescent="0.3">
      <c r="A34" s="8"/>
      <c r="B34" s="6">
        <v>12</v>
      </c>
      <c r="C34" s="6">
        <v>3</v>
      </c>
      <c r="D34" s="68" t="s">
        <v>318</v>
      </c>
      <c r="E34" s="27" t="s">
        <v>90</v>
      </c>
      <c r="F34" s="27" t="s">
        <v>91</v>
      </c>
      <c r="G34" s="29">
        <v>2010</v>
      </c>
      <c r="H34" s="26"/>
      <c r="I34" s="27" t="s">
        <v>7</v>
      </c>
      <c r="J34" s="27" t="s">
        <v>76</v>
      </c>
      <c r="K34" s="1">
        <v>15</v>
      </c>
      <c r="L34" s="68" t="s">
        <v>318</v>
      </c>
      <c r="M34" s="1"/>
      <c r="N34" s="30"/>
      <c r="O34" s="27" t="s">
        <v>115</v>
      </c>
      <c r="P34" s="64" t="s">
        <v>57</v>
      </c>
      <c r="Q34" s="27"/>
      <c r="R34" s="24" t="s">
        <v>89</v>
      </c>
      <c r="T34" s="17">
        <v>8.2418981481481482E-2</v>
      </c>
      <c r="V34" s="20">
        <v>6.9444444444444441E-3</v>
      </c>
      <c r="X34" s="22">
        <v>7.5474537037037034E-2</v>
      </c>
    </row>
    <row r="35" spans="1:24" ht="18" customHeight="1" thickBot="1" x14ac:dyDescent="0.3">
      <c r="A35" s="8"/>
      <c r="B35" s="6">
        <v>29</v>
      </c>
      <c r="C35" s="6">
        <v>4</v>
      </c>
      <c r="D35" s="67" t="s">
        <v>319</v>
      </c>
      <c r="E35" s="27" t="s">
        <v>34</v>
      </c>
      <c r="F35" s="27" t="s">
        <v>96</v>
      </c>
      <c r="G35" s="29">
        <v>1975</v>
      </c>
      <c r="H35" s="26"/>
      <c r="I35" s="27" t="s">
        <v>7</v>
      </c>
      <c r="J35" s="27" t="s">
        <v>260</v>
      </c>
      <c r="K35" s="1">
        <v>50</v>
      </c>
      <c r="L35" s="67" t="s">
        <v>319</v>
      </c>
      <c r="M35" s="35"/>
      <c r="N35" s="37"/>
      <c r="O35" s="27" t="s">
        <v>115</v>
      </c>
      <c r="P35" s="64" t="s">
        <v>57</v>
      </c>
      <c r="Q35" s="27"/>
      <c r="R35" s="24" t="s">
        <v>60</v>
      </c>
      <c r="T35" s="17">
        <v>8.3981481481481476E-2</v>
      </c>
      <c r="V35" s="20">
        <v>6.9444444444444441E-3</v>
      </c>
      <c r="X35" s="22">
        <v>7.7037037037037029E-2</v>
      </c>
    </row>
    <row r="36" spans="1:24" ht="18" customHeight="1" x14ac:dyDescent="0.25">
      <c r="A36" s="8"/>
      <c r="B36" s="57"/>
      <c r="C36" s="57"/>
      <c r="D36" s="57"/>
      <c r="E36" s="42"/>
      <c r="F36" s="42"/>
      <c r="G36" s="43"/>
      <c r="H36" s="26"/>
      <c r="I36" s="42"/>
      <c r="J36" s="42"/>
      <c r="K36" s="58"/>
      <c r="L36" s="58"/>
      <c r="M36" s="58"/>
      <c r="N36" s="58"/>
      <c r="O36" s="58"/>
      <c r="P36" s="65"/>
      <c r="Q36" s="58"/>
      <c r="R36" s="58"/>
      <c r="T36" s="17"/>
      <c r="V36" s="20"/>
      <c r="X36" s="22"/>
    </row>
    <row r="37" spans="1:24" ht="18" customHeight="1" thickBot="1" x14ac:dyDescent="0.3">
      <c r="A37" s="8"/>
      <c r="B37" s="69" t="s">
        <v>56</v>
      </c>
      <c r="C37" s="57"/>
      <c r="D37" s="57"/>
      <c r="E37" s="42"/>
      <c r="F37" s="42"/>
      <c r="G37" s="43"/>
      <c r="H37" s="26"/>
      <c r="I37" s="42"/>
      <c r="J37" s="42"/>
      <c r="K37" s="58"/>
      <c r="L37" s="58"/>
      <c r="M37" s="58"/>
      <c r="N37" s="58"/>
      <c r="O37" s="58"/>
      <c r="P37" s="65"/>
      <c r="Q37" s="58"/>
      <c r="R37" s="58"/>
      <c r="T37" s="17"/>
      <c r="V37" s="20"/>
      <c r="X37" s="22"/>
    </row>
    <row r="38" spans="1:24" ht="18" customHeight="1" thickBot="1" x14ac:dyDescent="0.3">
      <c r="A38" s="8"/>
      <c r="B38" s="6">
        <v>19</v>
      </c>
      <c r="C38" s="6">
        <v>1</v>
      </c>
      <c r="D38" s="67" t="s">
        <v>319</v>
      </c>
      <c r="E38" s="27" t="s">
        <v>34</v>
      </c>
      <c r="F38" s="27" t="s">
        <v>193</v>
      </c>
      <c r="G38" s="29">
        <v>1973</v>
      </c>
      <c r="H38" s="26"/>
      <c r="I38" s="27" t="s">
        <v>7</v>
      </c>
      <c r="J38" s="27" t="s">
        <v>77</v>
      </c>
      <c r="K38" s="1">
        <v>52</v>
      </c>
      <c r="L38" s="67" t="s">
        <v>319</v>
      </c>
      <c r="M38" s="27"/>
      <c r="N38" s="29"/>
      <c r="O38" s="27" t="s">
        <v>112</v>
      </c>
      <c r="P38" s="64" t="s">
        <v>56</v>
      </c>
      <c r="Q38" s="27"/>
      <c r="R38" s="62" t="s">
        <v>60</v>
      </c>
      <c r="T38" s="17">
        <v>8.4097222222222226E-2</v>
      </c>
      <c r="V38" s="20">
        <v>3.472222222222222E-3</v>
      </c>
      <c r="X38" s="22">
        <v>8.0625000000000002E-2</v>
      </c>
    </row>
    <row r="39" spans="1:24" ht="18" customHeight="1" thickBot="1" x14ac:dyDescent="0.3">
      <c r="A39" s="8"/>
      <c r="B39" s="6">
        <v>30</v>
      </c>
      <c r="C39" s="6">
        <v>2</v>
      </c>
      <c r="D39" s="58"/>
      <c r="E39" s="27" t="s">
        <v>36</v>
      </c>
      <c r="F39" s="27" t="s">
        <v>169</v>
      </c>
      <c r="G39" s="29">
        <v>1987</v>
      </c>
      <c r="H39" s="26"/>
      <c r="I39" s="27" t="s">
        <v>7</v>
      </c>
      <c r="J39" s="27" t="s">
        <v>271</v>
      </c>
      <c r="K39" s="1">
        <v>38</v>
      </c>
      <c r="L39" s="58"/>
      <c r="M39" s="27"/>
      <c r="N39" s="29"/>
      <c r="O39" s="28" t="s">
        <v>112</v>
      </c>
      <c r="P39" s="64" t="s">
        <v>56</v>
      </c>
      <c r="Q39" s="27"/>
      <c r="R39" s="58"/>
      <c r="T39" s="17">
        <v>8.4733796296296293E-2</v>
      </c>
      <c r="V39" s="20">
        <v>3.472222222222222E-3</v>
      </c>
      <c r="X39" s="22">
        <v>8.1261574074074069E-2</v>
      </c>
    </row>
    <row r="40" spans="1:24" ht="18" customHeight="1" thickBot="1" x14ac:dyDescent="0.3">
      <c r="A40" s="8"/>
      <c r="B40" s="6">
        <v>55</v>
      </c>
      <c r="C40" s="6">
        <v>3</v>
      </c>
      <c r="D40" s="58"/>
      <c r="E40" s="27" t="s">
        <v>280</v>
      </c>
      <c r="F40" s="27" t="s">
        <v>96</v>
      </c>
      <c r="G40" s="29">
        <v>2001</v>
      </c>
      <c r="H40" s="26"/>
      <c r="I40" s="27" t="s">
        <v>7</v>
      </c>
      <c r="J40" s="27" t="s">
        <v>260</v>
      </c>
      <c r="K40" s="1">
        <v>24</v>
      </c>
      <c r="L40" s="58"/>
      <c r="M40" s="27"/>
      <c r="N40" s="29"/>
      <c r="O40" s="28" t="s">
        <v>112</v>
      </c>
      <c r="P40" s="64" t="s">
        <v>56</v>
      </c>
      <c r="Q40" s="27"/>
      <c r="R40" s="1"/>
      <c r="T40" s="17">
        <v>8.7511574074074075E-2</v>
      </c>
      <c r="V40" s="20">
        <v>3.472222222222222E-3</v>
      </c>
      <c r="X40" s="22">
        <v>8.4039351851851851E-2</v>
      </c>
    </row>
    <row r="41" spans="1:24" ht="18" customHeight="1" x14ac:dyDescent="0.25">
      <c r="A41" s="8"/>
      <c r="B41" s="57"/>
      <c r="C41" s="6"/>
      <c r="D41" s="58"/>
      <c r="E41" s="42"/>
      <c r="F41" s="42"/>
      <c r="G41" s="43"/>
      <c r="H41" s="26"/>
      <c r="I41" s="42"/>
      <c r="J41" s="42"/>
      <c r="K41" s="58"/>
      <c r="L41" s="58"/>
      <c r="M41" s="58"/>
      <c r="N41" s="58"/>
      <c r="O41" s="58"/>
      <c r="P41" s="65"/>
      <c r="Q41" s="58"/>
      <c r="R41" s="58"/>
      <c r="T41" s="17"/>
      <c r="V41" s="20"/>
      <c r="X41" s="22"/>
    </row>
    <row r="42" spans="1:24" ht="18" customHeight="1" thickBot="1" x14ac:dyDescent="0.3">
      <c r="A42" s="8"/>
      <c r="B42" s="69" t="s">
        <v>227</v>
      </c>
      <c r="C42" s="57"/>
      <c r="D42" s="58"/>
      <c r="E42" s="42"/>
      <c r="F42" s="42"/>
      <c r="G42" s="43"/>
      <c r="H42" s="26"/>
      <c r="I42" s="42"/>
      <c r="J42" s="42"/>
      <c r="K42" s="58"/>
      <c r="L42" s="58"/>
      <c r="M42" s="58"/>
      <c r="N42" s="58"/>
      <c r="O42" s="58"/>
      <c r="P42" s="65"/>
      <c r="Q42" s="58"/>
      <c r="R42" s="58"/>
      <c r="T42" s="17"/>
      <c r="V42" s="20"/>
      <c r="X42" s="22"/>
    </row>
    <row r="43" spans="1:24" ht="18" customHeight="1" thickBot="1" x14ac:dyDescent="0.3">
      <c r="A43" s="8"/>
      <c r="B43" s="6">
        <v>11</v>
      </c>
      <c r="C43" s="6">
        <v>1</v>
      </c>
      <c r="D43" s="67" t="s">
        <v>319</v>
      </c>
      <c r="E43" s="27" t="s">
        <v>239</v>
      </c>
      <c r="F43" s="27" t="s">
        <v>240</v>
      </c>
      <c r="G43" s="29">
        <v>1974</v>
      </c>
      <c r="H43" s="26"/>
      <c r="I43" s="27" t="s">
        <v>7</v>
      </c>
      <c r="J43" s="34"/>
      <c r="K43" s="1">
        <v>51</v>
      </c>
      <c r="L43" s="67" t="s">
        <v>319</v>
      </c>
      <c r="M43" s="34"/>
      <c r="N43" s="36"/>
      <c r="O43" s="27" t="s">
        <v>104</v>
      </c>
      <c r="P43" s="64" t="s">
        <v>227</v>
      </c>
      <c r="Q43" s="27"/>
      <c r="R43" s="24" t="s">
        <v>60</v>
      </c>
      <c r="T43" s="17">
        <v>8.5543981481481485E-2</v>
      </c>
      <c r="V43" s="17"/>
      <c r="X43" s="22">
        <v>8.5543981481481485E-2</v>
      </c>
    </row>
    <row r="44" spans="1:24" ht="18" customHeight="1" thickBot="1" x14ac:dyDescent="0.3">
      <c r="A44" s="8"/>
      <c r="B44" s="6">
        <v>50</v>
      </c>
      <c r="C44" s="6">
        <v>2</v>
      </c>
      <c r="D44" s="67" t="s">
        <v>320</v>
      </c>
      <c r="E44" s="27" t="s">
        <v>100</v>
      </c>
      <c r="F44" s="27" t="s">
        <v>255</v>
      </c>
      <c r="G44" s="29">
        <v>1975</v>
      </c>
      <c r="H44" s="26"/>
      <c r="I44" s="27" t="s">
        <v>7</v>
      </c>
      <c r="J44" s="27" t="s">
        <v>254</v>
      </c>
      <c r="K44" s="1">
        <v>50</v>
      </c>
      <c r="L44" s="67" t="s">
        <v>320</v>
      </c>
      <c r="M44" s="27"/>
      <c r="N44" s="29"/>
      <c r="O44" s="27" t="s">
        <v>104</v>
      </c>
      <c r="P44" s="64" t="s">
        <v>227</v>
      </c>
      <c r="Q44" s="27"/>
      <c r="R44" s="62" t="s">
        <v>60</v>
      </c>
      <c r="T44" s="17">
        <v>9.2638888888888896E-2</v>
      </c>
      <c r="V44" s="17"/>
      <c r="X44" s="22">
        <v>9.2638888888888896E-2</v>
      </c>
    </row>
    <row r="45" spans="1:24" ht="18" customHeight="1" thickBot="1" x14ac:dyDescent="0.3">
      <c r="A45" s="8"/>
      <c r="B45" s="6">
        <v>42</v>
      </c>
      <c r="C45" s="6">
        <v>3</v>
      </c>
      <c r="D45" s="1"/>
      <c r="E45" s="27" t="s">
        <v>293</v>
      </c>
      <c r="F45" s="27" t="s">
        <v>22</v>
      </c>
      <c r="G45" s="29">
        <v>1991</v>
      </c>
      <c r="H45" s="26"/>
      <c r="I45" s="27" t="s">
        <v>7</v>
      </c>
      <c r="J45" s="35" t="s">
        <v>294</v>
      </c>
      <c r="K45" s="1">
        <v>34</v>
      </c>
      <c r="L45" s="1"/>
      <c r="M45" s="1"/>
      <c r="N45" s="30"/>
      <c r="O45" s="27" t="s">
        <v>104</v>
      </c>
      <c r="P45" s="64" t="s">
        <v>227</v>
      </c>
      <c r="Q45" s="27"/>
      <c r="R45" s="58"/>
      <c r="T45" s="17">
        <v>9.4062499999999993E-2</v>
      </c>
      <c r="V45" s="17"/>
      <c r="X45" s="22">
        <v>9.4062499999999993E-2</v>
      </c>
    </row>
    <row r="46" spans="1:24" ht="18" customHeight="1" thickBot="1" x14ac:dyDescent="0.3">
      <c r="A46" s="8"/>
      <c r="B46" s="6">
        <v>45</v>
      </c>
      <c r="C46" s="6">
        <v>4</v>
      </c>
      <c r="D46" s="66" t="s">
        <v>321</v>
      </c>
      <c r="E46" s="27" t="s">
        <v>239</v>
      </c>
      <c r="F46" s="27" t="s">
        <v>298</v>
      </c>
      <c r="G46" s="29">
        <v>1983</v>
      </c>
      <c r="H46" s="26"/>
      <c r="I46" s="27" t="s">
        <v>7</v>
      </c>
      <c r="J46" s="35"/>
      <c r="K46" s="1">
        <v>42</v>
      </c>
      <c r="L46" s="66" t="s">
        <v>321</v>
      </c>
      <c r="M46" s="1"/>
      <c r="N46" s="30"/>
      <c r="O46" s="27" t="s">
        <v>104</v>
      </c>
      <c r="P46" s="64" t="s">
        <v>227</v>
      </c>
      <c r="Q46" s="27"/>
      <c r="R46" s="62" t="s">
        <v>59</v>
      </c>
      <c r="T46" s="17">
        <v>0.10336805555555556</v>
      </c>
      <c r="V46" s="17"/>
      <c r="X46" s="22">
        <v>0.10336805555555556</v>
      </c>
    </row>
    <row r="47" spans="1:24" ht="18" customHeight="1" thickBot="1" x14ac:dyDescent="0.3">
      <c r="A47" s="8"/>
      <c r="B47" s="6">
        <v>73</v>
      </c>
      <c r="C47" s="6">
        <v>5</v>
      </c>
      <c r="D47" s="1"/>
      <c r="E47" s="27" t="s">
        <v>284</v>
      </c>
      <c r="F47" s="27" t="s">
        <v>285</v>
      </c>
      <c r="G47" s="29">
        <v>2016</v>
      </c>
      <c r="H47" s="26"/>
      <c r="I47" s="27" t="s">
        <v>7</v>
      </c>
      <c r="J47" s="35" t="s">
        <v>76</v>
      </c>
      <c r="K47" s="1">
        <v>9</v>
      </c>
      <c r="L47" s="1"/>
      <c r="M47" s="35"/>
      <c r="N47" s="37"/>
      <c r="O47" s="27" t="s">
        <v>104</v>
      </c>
      <c r="P47" s="64" t="s">
        <v>227</v>
      </c>
      <c r="Q47" s="27"/>
      <c r="R47" s="63" t="s">
        <v>300</v>
      </c>
      <c r="T47" s="17"/>
      <c r="V47" s="17"/>
      <c r="X47" s="22" t="s">
        <v>303</v>
      </c>
    </row>
    <row r="48" spans="1:24" ht="18" customHeight="1" thickBot="1" x14ac:dyDescent="0.3">
      <c r="A48" s="8"/>
      <c r="B48" s="6">
        <v>75</v>
      </c>
      <c r="C48" s="6">
        <v>6</v>
      </c>
      <c r="D48" s="1"/>
      <c r="E48" s="27" t="s">
        <v>147</v>
      </c>
      <c r="F48" s="27" t="s">
        <v>288</v>
      </c>
      <c r="G48" s="29">
        <v>2015</v>
      </c>
      <c r="H48" s="26"/>
      <c r="I48" s="27" t="s">
        <v>7</v>
      </c>
      <c r="J48" s="34" t="s">
        <v>76</v>
      </c>
      <c r="K48" s="1">
        <v>10</v>
      </c>
      <c r="L48" s="1"/>
      <c r="M48" s="1"/>
      <c r="N48" s="30"/>
      <c r="O48" s="27" t="s">
        <v>104</v>
      </c>
      <c r="P48" s="64" t="s">
        <v>227</v>
      </c>
      <c r="Q48" s="27"/>
      <c r="R48" s="62" t="s">
        <v>81</v>
      </c>
      <c r="T48" s="17"/>
      <c r="V48" s="17"/>
      <c r="X48" s="22" t="s">
        <v>303</v>
      </c>
    </row>
    <row r="49" spans="1:24" ht="18" customHeight="1" thickBot="1" x14ac:dyDescent="0.3">
      <c r="A49" s="8"/>
      <c r="B49" s="6">
        <v>77</v>
      </c>
      <c r="C49" s="6">
        <v>7</v>
      </c>
      <c r="D49" s="1"/>
      <c r="E49" s="27" t="s">
        <v>291</v>
      </c>
      <c r="F49" s="27" t="s">
        <v>292</v>
      </c>
      <c r="G49" s="29">
        <v>2016</v>
      </c>
      <c r="H49" s="26"/>
      <c r="I49" s="27" t="s">
        <v>7</v>
      </c>
      <c r="J49" s="34" t="s">
        <v>76</v>
      </c>
      <c r="K49" s="1">
        <v>9</v>
      </c>
      <c r="L49" s="1"/>
      <c r="M49" s="1"/>
      <c r="N49" s="30"/>
      <c r="O49" s="27" t="s">
        <v>104</v>
      </c>
      <c r="P49" s="64" t="s">
        <v>227</v>
      </c>
      <c r="Q49" s="27"/>
      <c r="R49" s="63" t="s">
        <v>300</v>
      </c>
      <c r="T49" s="17"/>
      <c r="V49" s="17"/>
      <c r="X49" s="22" t="s">
        <v>303</v>
      </c>
    </row>
    <row r="50" spans="1:24" ht="18" customHeight="1" x14ac:dyDescent="0.25">
      <c r="A50" s="8"/>
      <c r="B50" s="57"/>
      <c r="C50" s="57"/>
      <c r="D50" s="57"/>
      <c r="E50" s="42"/>
      <c r="F50" s="42"/>
      <c r="G50" s="43"/>
      <c r="H50" s="26"/>
      <c r="I50" s="42"/>
      <c r="J50" s="42"/>
      <c r="K50" s="58"/>
      <c r="L50" s="58"/>
      <c r="M50" s="58"/>
      <c r="N50" s="58"/>
      <c r="O50" s="58"/>
      <c r="Q50" s="58"/>
      <c r="R50" s="58"/>
      <c r="T50" s="17"/>
      <c r="V50" s="20"/>
      <c r="X50" s="22"/>
    </row>
    <row r="51" spans="1:24" ht="18" customHeight="1" x14ac:dyDescent="0.25">
      <c r="A51" s="8"/>
      <c r="B51" s="57"/>
      <c r="C51" s="57"/>
      <c r="D51" s="57"/>
      <c r="E51" s="42"/>
      <c r="F51" s="42"/>
      <c r="G51" s="43"/>
      <c r="H51" s="26"/>
      <c r="I51" s="42"/>
      <c r="J51" s="42"/>
      <c r="K51" s="58"/>
      <c r="L51" s="58"/>
      <c r="M51" s="58"/>
      <c r="N51" s="58"/>
      <c r="O51" s="58"/>
      <c r="Q51" s="58"/>
      <c r="R51" s="58"/>
      <c r="T51" s="17"/>
      <c r="V51" s="20"/>
      <c r="X51" s="22"/>
    </row>
    <row r="52" spans="1:24" ht="18" customHeight="1" x14ac:dyDescent="0.25">
      <c r="A52" s="8"/>
      <c r="B52" s="57"/>
      <c r="C52" s="57"/>
      <c r="D52" s="57"/>
      <c r="E52" s="42"/>
      <c r="F52" s="42"/>
      <c r="G52" s="43"/>
      <c r="H52" s="26"/>
      <c r="I52" s="42"/>
      <c r="J52" s="42"/>
      <c r="K52" s="58"/>
      <c r="L52" s="58"/>
      <c r="M52" s="58"/>
      <c r="N52" s="58"/>
      <c r="O52" s="58"/>
      <c r="Q52" s="58"/>
      <c r="R52" s="58"/>
      <c r="T52" s="17"/>
      <c r="V52" s="20"/>
      <c r="X52" s="22"/>
    </row>
    <row r="53" spans="1:24" ht="18" customHeight="1" x14ac:dyDescent="0.25">
      <c r="A53" s="8"/>
      <c r="B53" s="57"/>
      <c r="C53" s="57"/>
      <c r="D53" s="57"/>
      <c r="E53" s="42"/>
      <c r="F53" s="42"/>
      <c r="G53" s="43"/>
      <c r="H53" s="26"/>
      <c r="I53" s="42"/>
      <c r="J53" s="42"/>
      <c r="K53" s="58"/>
      <c r="L53" s="58"/>
      <c r="M53" s="58"/>
      <c r="N53" s="58"/>
      <c r="O53" s="58"/>
      <c r="Q53" s="58"/>
      <c r="R53" s="58"/>
      <c r="T53" s="17"/>
      <c r="V53" s="20"/>
      <c r="X53" s="22"/>
    </row>
    <row r="54" spans="1:24" ht="18" customHeight="1" x14ac:dyDescent="0.25">
      <c r="A54" s="8"/>
      <c r="B54" s="57"/>
      <c r="C54" s="57"/>
      <c r="D54" s="57"/>
      <c r="E54" s="42"/>
      <c r="F54" s="42"/>
      <c r="G54" s="43"/>
      <c r="H54" s="26"/>
      <c r="I54" s="42"/>
      <c r="J54" s="42"/>
      <c r="K54" s="58"/>
      <c r="L54" s="58"/>
      <c r="M54" s="58"/>
      <c r="N54" s="58"/>
      <c r="O54" s="58"/>
      <c r="Q54" s="58"/>
      <c r="R54" s="58"/>
      <c r="T54" s="17"/>
      <c r="V54" s="20"/>
      <c r="X54" s="22"/>
    </row>
    <row r="55" spans="1:24" ht="18" customHeight="1" x14ac:dyDescent="0.25">
      <c r="A55" s="8"/>
      <c r="B55" s="57"/>
      <c r="C55" s="57"/>
      <c r="D55" s="57"/>
      <c r="E55" s="42"/>
      <c r="F55" s="42"/>
      <c r="G55" s="43"/>
      <c r="H55" s="26"/>
      <c r="I55" s="42"/>
      <c r="J55" s="42"/>
      <c r="K55" s="58"/>
      <c r="L55" s="58"/>
      <c r="M55" s="58"/>
      <c r="N55" s="58"/>
      <c r="O55" s="58"/>
      <c r="Q55" s="58"/>
      <c r="R55" s="58"/>
      <c r="T55" s="17"/>
      <c r="V55" s="20"/>
      <c r="X55" s="22"/>
    </row>
    <row r="56" spans="1:24" ht="18" customHeight="1" x14ac:dyDescent="0.25">
      <c r="A56" s="8"/>
      <c r="B56" s="57"/>
      <c r="C56" s="57"/>
      <c r="D56" s="57"/>
      <c r="E56" s="42"/>
      <c r="F56" s="42"/>
      <c r="G56" s="43"/>
      <c r="H56" s="26"/>
      <c r="I56" s="42"/>
      <c r="J56" s="42"/>
      <c r="K56" s="58"/>
      <c r="L56" s="58"/>
      <c r="M56" s="58"/>
      <c r="N56" s="58"/>
      <c r="O56" s="58"/>
      <c r="Q56" s="58"/>
      <c r="R56" s="58"/>
      <c r="T56" s="17"/>
      <c r="V56" s="20"/>
      <c r="X56" s="22"/>
    </row>
    <row r="57" spans="1:24" ht="18" customHeight="1" x14ac:dyDescent="0.25">
      <c r="A57" s="8"/>
      <c r="B57" s="57"/>
      <c r="C57" s="57"/>
      <c r="D57" s="57"/>
      <c r="E57" s="42"/>
      <c r="F57" s="42"/>
      <c r="G57" s="43"/>
      <c r="H57" s="26"/>
      <c r="I57" s="42"/>
      <c r="J57" s="42"/>
      <c r="K57" s="58"/>
      <c r="L57" s="58"/>
      <c r="M57" s="58"/>
      <c r="N57" s="58"/>
      <c r="O57" s="58"/>
      <c r="Q57" s="58"/>
      <c r="R57" s="58"/>
      <c r="T57" s="17"/>
      <c r="V57" s="20"/>
      <c r="X57" s="22"/>
    </row>
    <row r="58" spans="1:24" ht="18" customHeight="1" x14ac:dyDescent="0.25">
      <c r="A58" s="8"/>
      <c r="B58" s="57"/>
      <c r="C58" s="57"/>
      <c r="D58" s="57"/>
      <c r="E58" s="42"/>
      <c r="F58" s="42"/>
      <c r="G58" s="43"/>
      <c r="H58" s="26"/>
      <c r="I58" s="42"/>
      <c r="J58" s="42"/>
      <c r="K58" s="58"/>
      <c r="L58" s="58"/>
      <c r="M58" s="58"/>
      <c r="N58" s="58"/>
      <c r="O58" s="58"/>
      <c r="Q58" s="58"/>
      <c r="R58" s="58"/>
      <c r="T58" s="17"/>
      <c r="V58" s="20"/>
      <c r="X58" s="22"/>
    </row>
    <row r="59" spans="1:24" ht="18" customHeight="1" x14ac:dyDescent="0.25">
      <c r="A59" s="8"/>
      <c r="B59" s="57"/>
      <c r="C59" s="57"/>
      <c r="D59" s="57"/>
      <c r="E59" s="42"/>
      <c r="F59" s="42"/>
      <c r="G59" s="43"/>
      <c r="H59" s="26"/>
      <c r="I59" s="42"/>
      <c r="J59" s="42"/>
      <c r="K59" s="58"/>
      <c r="L59" s="58"/>
      <c r="M59" s="58"/>
      <c r="N59" s="58"/>
      <c r="O59" s="58"/>
      <c r="Q59" s="58"/>
      <c r="R59" s="58"/>
      <c r="T59" s="17"/>
      <c r="V59" s="20"/>
      <c r="X59" s="22"/>
    </row>
    <row r="60" spans="1:24" ht="18" customHeight="1" x14ac:dyDescent="0.25">
      <c r="A60" s="8"/>
      <c r="B60" s="57"/>
      <c r="C60" s="57"/>
      <c r="D60" s="57"/>
      <c r="E60" s="42"/>
      <c r="F60" s="42"/>
      <c r="G60" s="43"/>
      <c r="H60" s="26"/>
      <c r="I60" s="42"/>
      <c r="J60" s="42"/>
      <c r="K60" s="58"/>
      <c r="L60" s="58"/>
      <c r="M60" s="58"/>
      <c r="N60" s="58"/>
      <c r="O60" s="58"/>
      <c r="Q60" s="58"/>
      <c r="R60" s="58"/>
      <c r="T60" s="17"/>
      <c r="V60" s="20"/>
      <c r="X60" s="22"/>
    </row>
    <row r="61" spans="1:24" ht="18" customHeight="1" x14ac:dyDescent="0.25">
      <c r="A61" s="8"/>
      <c r="B61" s="57"/>
      <c r="C61" s="57"/>
      <c r="D61" s="57"/>
      <c r="E61" s="42"/>
      <c r="F61" s="42"/>
      <c r="G61" s="43"/>
      <c r="H61" s="26"/>
      <c r="I61" s="42"/>
      <c r="J61" s="42"/>
      <c r="K61" s="58"/>
      <c r="L61" s="58"/>
      <c r="M61" s="58"/>
      <c r="N61" s="58"/>
      <c r="O61" s="58"/>
      <c r="Q61" s="58"/>
      <c r="R61" s="58"/>
      <c r="T61" s="17"/>
      <c r="V61" s="20"/>
      <c r="X61" s="22"/>
    </row>
    <row r="62" spans="1:24" ht="18" customHeight="1" x14ac:dyDescent="0.25">
      <c r="A62" s="8"/>
      <c r="B62" s="57"/>
      <c r="C62" s="57"/>
      <c r="D62" s="57"/>
      <c r="E62" s="42"/>
      <c r="F62" s="42"/>
      <c r="G62" s="43"/>
      <c r="H62" s="26"/>
      <c r="I62" s="42"/>
      <c r="J62" s="42"/>
      <c r="K62" s="58"/>
      <c r="L62" s="58"/>
      <c r="M62" s="58"/>
      <c r="N62" s="58"/>
      <c r="O62" s="58"/>
      <c r="Q62" s="58"/>
      <c r="R62" s="58"/>
      <c r="T62" s="17"/>
      <c r="V62" s="20"/>
      <c r="X62" s="22"/>
    </row>
    <row r="63" spans="1:24" ht="18" customHeight="1" x14ac:dyDescent="0.25">
      <c r="A63" s="8"/>
      <c r="B63" s="57"/>
      <c r="C63" s="57"/>
      <c r="D63" s="57"/>
      <c r="E63" s="42"/>
      <c r="F63" s="42"/>
      <c r="G63" s="43"/>
      <c r="H63" s="26"/>
      <c r="I63" s="42"/>
      <c r="J63" s="42"/>
      <c r="K63" s="58"/>
      <c r="L63" s="58"/>
      <c r="M63" s="58"/>
      <c r="N63" s="58"/>
      <c r="O63" s="58"/>
      <c r="Q63" s="58"/>
      <c r="R63" s="58"/>
      <c r="T63" s="17"/>
      <c r="V63" s="20"/>
      <c r="X63" s="22"/>
    </row>
    <row r="64" spans="1:24" ht="18" customHeight="1" x14ac:dyDescent="0.25">
      <c r="A64" s="8"/>
      <c r="B64" s="57"/>
      <c r="C64" s="57"/>
      <c r="D64" s="57"/>
      <c r="E64" s="42"/>
      <c r="F64" s="42"/>
      <c r="G64" s="43"/>
      <c r="H64" s="26"/>
      <c r="I64" s="42"/>
      <c r="J64" s="42"/>
      <c r="K64" s="58"/>
      <c r="L64" s="58"/>
      <c r="M64" s="58"/>
      <c r="N64" s="58"/>
      <c r="O64" s="58"/>
      <c r="Q64" s="58"/>
      <c r="R64" s="58"/>
      <c r="T64" s="17"/>
      <c r="V64" s="20"/>
      <c r="X64" s="22"/>
    </row>
    <row r="65" spans="1:24" ht="18" customHeight="1" x14ac:dyDescent="0.25">
      <c r="A65" s="8"/>
      <c r="B65" s="57"/>
      <c r="C65" s="57"/>
      <c r="D65" s="57"/>
      <c r="E65" s="42"/>
      <c r="F65" s="42"/>
      <c r="G65" s="43"/>
      <c r="H65" s="26"/>
      <c r="I65" s="42"/>
      <c r="J65" s="42"/>
      <c r="K65" s="58"/>
      <c r="L65" s="58"/>
      <c r="M65" s="58"/>
      <c r="N65" s="58"/>
      <c r="O65" s="58"/>
      <c r="Q65" s="58"/>
      <c r="R65" s="58"/>
      <c r="T65" s="17"/>
      <c r="V65" s="20"/>
      <c r="X65" s="22"/>
    </row>
    <row r="66" spans="1:24" ht="18" customHeight="1" x14ac:dyDescent="0.25">
      <c r="A66" s="8"/>
      <c r="B66" s="57"/>
      <c r="C66" s="57"/>
      <c r="D66" s="57"/>
      <c r="E66" s="42"/>
      <c r="F66" s="42"/>
      <c r="G66" s="43"/>
      <c r="H66" s="26"/>
      <c r="I66" s="42"/>
      <c r="J66" s="42"/>
      <c r="K66" s="58"/>
      <c r="L66" s="58"/>
      <c r="M66" s="58"/>
      <c r="N66" s="58"/>
      <c r="O66" s="58"/>
      <c r="Q66" s="58"/>
      <c r="R66" s="58"/>
      <c r="T66" s="17"/>
      <c r="V66" s="20"/>
      <c r="X66" s="22"/>
    </row>
    <row r="67" spans="1:24" ht="18" customHeight="1" x14ac:dyDescent="0.25">
      <c r="A67" s="8"/>
      <c r="B67" s="57"/>
      <c r="C67" s="57"/>
      <c r="D67" s="57"/>
      <c r="E67" s="42"/>
      <c r="F67" s="42"/>
      <c r="G67" s="43"/>
      <c r="H67" s="26"/>
      <c r="I67" s="42"/>
      <c r="J67" s="42"/>
      <c r="K67" s="58"/>
      <c r="L67" s="58"/>
      <c r="M67" s="58"/>
      <c r="N67" s="58"/>
      <c r="O67" s="58"/>
      <c r="Q67" s="58"/>
      <c r="R67" s="58"/>
      <c r="T67" s="17"/>
      <c r="V67" s="20"/>
      <c r="X67" s="22"/>
    </row>
    <row r="68" spans="1:24" ht="18" customHeight="1" x14ac:dyDescent="0.25">
      <c r="A68" s="8"/>
      <c r="B68" s="57"/>
      <c r="C68" s="57"/>
      <c r="D68" s="57"/>
      <c r="E68" s="42"/>
      <c r="F68" s="42"/>
      <c r="G68" s="43"/>
      <c r="H68" s="26"/>
      <c r="I68" s="42"/>
      <c r="J68" s="42"/>
      <c r="K68" s="58"/>
      <c r="L68" s="58"/>
      <c r="M68" s="58"/>
      <c r="N68" s="58"/>
      <c r="O68" s="58"/>
      <c r="Q68" s="58"/>
      <c r="R68" s="58"/>
      <c r="T68" s="17"/>
      <c r="V68" s="20"/>
      <c r="X68" s="22"/>
    </row>
    <row r="69" spans="1:24" ht="18" customHeight="1" x14ac:dyDescent="0.25">
      <c r="A69" s="8"/>
      <c r="B69" s="57"/>
      <c r="C69" s="57"/>
      <c r="D69" s="57"/>
      <c r="E69" s="42"/>
      <c r="F69" s="42"/>
      <c r="G69" s="43"/>
      <c r="H69" s="26"/>
      <c r="I69" s="42"/>
      <c r="J69" s="42"/>
      <c r="K69" s="58"/>
      <c r="L69" s="58"/>
      <c r="M69" s="58"/>
      <c r="N69" s="58"/>
      <c r="O69" s="58"/>
      <c r="Q69" s="58"/>
      <c r="R69" s="58"/>
      <c r="T69" s="17"/>
      <c r="V69" s="20"/>
      <c r="X69" s="22"/>
    </row>
    <row r="70" spans="1:24" ht="18" customHeight="1" x14ac:dyDescent="0.25">
      <c r="A70" s="8"/>
      <c r="B70" s="57"/>
      <c r="C70" s="57"/>
      <c r="D70" s="57"/>
      <c r="E70" s="42"/>
      <c r="F70" s="42"/>
      <c r="G70" s="43"/>
      <c r="H70" s="26"/>
      <c r="I70" s="42"/>
      <c r="J70" s="42"/>
      <c r="K70" s="58"/>
      <c r="L70" s="58"/>
      <c r="M70" s="58"/>
      <c r="N70" s="58"/>
      <c r="O70" s="58"/>
      <c r="Q70" s="58"/>
      <c r="R70" s="58"/>
      <c r="T70" s="17"/>
      <c r="V70" s="20"/>
      <c r="X70" s="22"/>
    </row>
    <row r="71" spans="1:24" ht="18" customHeight="1" x14ac:dyDescent="0.25">
      <c r="A71" s="8"/>
      <c r="B71" s="57"/>
      <c r="C71" s="57"/>
      <c r="D71" s="57"/>
      <c r="E71" s="42"/>
      <c r="F71" s="42"/>
      <c r="G71" s="43"/>
      <c r="H71" s="26"/>
      <c r="I71" s="42"/>
      <c r="J71" s="42"/>
      <c r="K71" s="58"/>
      <c r="L71" s="58"/>
      <c r="M71" s="58"/>
      <c r="N71" s="58"/>
      <c r="O71" s="58"/>
      <c r="Q71" s="58"/>
      <c r="R71" s="58"/>
      <c r="T71" s="17"/>
      <c r="V71" s="20"/>
      <c r="X71" s="22"/>
    </row>
    <row r="72" spans="1:24" ht="18" customHeight="1" x14ac:dyDescent="0.25">
      <c r="A72" s="8"/>
      <c r="B72" s="57"/>
      <c r="C72" s="57"/>
      <c r="D72" s="57"/>
      <c r="E72" s="42"/>
      <c r="F72" s="42"/>
      <c r="G72" s="43"/>
      <c r="H72" s="26"/>
      <c r="I72" s="42"/>
      <c r="J72" s="42"/>
      <c r="K72" s="58"/>
      <c r="L72" s="58"/>
      <c r="M72" s="58"/>
      <c r="N72" s="58"/>
      <c r="O72" s="58"/>
      <c r="Q72" s="58"/>
      <c r="R72" s="58"/>
      <c r="T72" s="17"/>
      <c r="V72" s="20"/>
      <c r="X72" s="22"/>
    </row>
    <row r="73" spans="1:24" ht="18" customHeight="1" x14ac:dyDescent="0.25">
      <c r="A73" s="8"/>
      <c r="B73" s="57"/>
      <c r="C73" s="57"/>
      <c r="D73" s="57"/>
      <c r="E73" s="42"/>
      <c r="F73" s="42"/>
      <c r="G73" s="43"/>
      <c r="H73" s="26"/>
      <c r="I73" s="42"/>
      <c r="J73" s="42"/>
      <c r="K73" s="58"/>
      <c r="L73" s="58"/>
      <c r="M73" s="58"/>
      <c r="N73" s="58"/>
      <c r="O73" s="58"/>
      <c r="Q73" s="58"/>
      <c r="R73" s="58"/>
      <c r="T73" s="17"/>
      <c r="V73" s="20"/>
      <c r="X73" s="22"/>
    </row>
    <row r="74" spans="1:24" ht="18" customHeight="1" x14ac:dyDescent="0.25">
      <c r="A74" s="8"/>
      <c r="B74" s="57"/>
      <c r="C74" s="57"/>
      <c r="D74" s="57"/>
      <c r="E74" s="42"/>
      <c r="F74" s="42"/>
      <c r="G74" s="43"/>
      <c r="H74" s="26"/>
      <c r="I74" s="42"/>
      <c r="J74" s="42"/>
      <c r="K74" s="58"/>
      <c r="L74" s="58"/>
      <c r="M74" s="58"/>
      <c r="N74" s="58"/>
      <c r="O74" s="58"/>
      <c r="Q74" s="58"/>
      <c r="R74" s="58"/>
      <c r="T74" s="17"/>
      <c r="V74" s="20"/>
      <c r="X74" s="22"/>
    </row>
    <row r="75" spans="1:24" ht="18" customHeight="1" x14ac:dyDescent="0.25">
      <c r="A75" s="8"/>
      <c r="B75" s="57"/>
      <c r="C75" s="57"/>
      <c r="D75" s="57"/>
      <c r="E75" s="42"/>
      <c r="F75" s="42"/>
      <c r="G75" s="43"/>
      <c r="H75" s="26"/>
      <c r="I75" s="42"/>
      <c r="J75" s="42"/>
      <c r="K75" s="58"/>
      <c r="L75" s="58"/>
      <c r="M75" s="58"/>
      <c r="N75" s="58"/>
      <c r="O75" s="58"/>
      <c r="Q75" s="58"/>
      <c r="R75" s="58"/>
      <c r="T75" s="17"/>
      <c r="V75" s="20"/>
      <c r="X75" s="22"/>
    </row>
    <row r="76" spans="1:24" ht="15.75" customHeight="1" x14ac:dyDescent="0.25"/>
    <row r="81" spans="2:24" ht="15.75" thickBot="1" x14ac:dyDescent="0.3">
      <c r="B81" s="59">
        <v>2024</v>
      </c>
    </row>
    <row r="82" spans="2:24" ht="16.5" thickTop="1" thickBot="1" x14ac:dyDescent="0.3">
      <c r="B82" s="47">
        <v>57</v>
      </c>
      <c r="C82" s="47"/>
      <c r="D82" s="47"/>
      <c r="E82" s="48" t="s">
        <v>82</v>
      </c>
      <c r="F82" s="48" t="s">
        <v>83</v>
      </c>
      <c r="G82" s="49">
        <v>2011</v>
      </c>
      <c r="H82" s="50"/>
      <c r="I82" s="48" t="s">
        <v>102</v>
      </c>
      <c r="J82" s="48" t="s">
        <v>165</v>
      </c>
      <c r="K82" s="51">
        <v>12</v>
      </c>
      <c r="L82" s="72"/>
      <c r="M82" s="48" t="s">
        <v>164</v>
      </c>
      <c r="N82" s="49">
        <v>739021072</v>
      </c>
      <c r="O82" s="48" t="s">
        <v>166</v>
      </c>
      <c r="P82" s="52" t="s">
        <v>89</v>
      </c>
      <c r="Q82" s="48" t="s">
        <v>167</v>
      </c>
      <c r="R82" s="51" t="s">
        <v>89</v>
      </c>
      <c r="S82" s="53"/>
      <c r="T82" s="54">
        <v>7.918981481481481E-2</v>
      </c>
      <c r="U82" s="53"/>
      <c r="V82" s="55">
        <v>6.9444444444444441E-3</v>
      </c>
      <c r="W82" s="53"/>
      <c r="X82" s="56">
        <v>7.2245370370370363E-2</v>
      </c>
    </row>
    <row r="83" spans="2:24" ht="15.75" thickBot="1" x14ac:dyDescent="0.3">
      <c r="B83" s="6">
        <v>15</v>
      </c>
      <c r="C83" s="6"/>
      <c r="D83" s="6"/>
      <c r="E83" s="27" t="s">
        <v>74</v>
      </c>
      <c r="F83" s="27" t="s">
        <v>75</v>
      </c>
      <c r="G83" s="29">
        <v>1976</v>
      </c>
      <c r="H83" s="26"/>
      <c r="I83" s="27" t="s">
        <v>102</v>
      </c>
      <c r="J83" s="27" t="s">
        <v>114</v>
      </c>
      <c r="K83" s="1">
        <v>47</v>
      </c>
      <c r="L83" s="58"/>
      <c r="M83" s="27" t="s">
        <v>113</v>
      </c>
      <c r="N83" s="29">
        <v>606165325</v>
      </c>
      <c r="O83" s="27" t="s">
        <v>115</v>
      </c>
      <c r="P83" s="33" t="s">
        <v>57</v>
      </c>
      <c r="Q83" s="27" t="s">
        <v>105</v>
      </c>
      <c r="R83" s="1" t="s">
        <v>57</v>
      </c>
      <c r="T83" s="17">
        <v>7.9212962962962957E-2</v>
      </c>
      <c r="V83" s="20">
        <v>6.9444444444444441E-3</v>
      </c>
      <c r="X83" s="22">
        <v>7.226851851851851E-2</v>
      </c>
    </row>
    <row r="84" spans="2:24" ht="15.75" thickBot="1" x14ac:dyDescent="0.3">
      <c r="B84" s="6">
        <v>40</v>
      </c>
      <c r="C84" s="6"/>
      <c r="D84" s="6"/>
      <c r="E84" s="27" t="s">
        <v>239</v>
      </c>
      <c r="F84" s="27" t="s">
        <v>91</v>
      </c>
      <c r="G84" s="29">
        <v>1979</v>
      </c>
      <c r="H84" s="26"/>
      <c r="I84" s="27" t="s">
        <v>102</v>
      </c>
      <c r="J84" s="27" t="s">
        <v>76</v>
      </c>
      <c r="K84" s="1">
        <v>44</v>
      </c>
      <c r="L84" s="58"/>
      <c r="M84" s="34"/>
      <c r="N84" s="36"/>
      <c r="O84" s="34"/>
      <c r="P84" s="41" t="s">
        <v>57</v>
      </c>
      <c r="Q84" s="34"/>
      <c r="R84" s="1" t="s">
        <v>57</v>
      </c>
      <c r="T84" s="17">
        <v>8.1678240740740746E-2</v>
      </c>
      <c r="V84" s="20">
        <v>6.9444444444444441E-3</v>
      </c>
      <c r="X84" s="22">
        <v>7.4733796296296298E-2</v>
      </c>
    </row>
    <row r="85" spans="2:24" ht="15.75" thickBot="1" x14ac:dyDescent="0.3">
      <c r="B85" s="6">
        <v>36</v>
      </c>
      <c r="C85" s="6"/>
      <c r="D85" s="6"/>
      <c r="E85" s="27" t="s">
        <v>93</v>
      </c>
      <c r="F85" s="27" t="s">
        <v>94</v>
      </c>
      <c r="G85" s="29">
        <v>1979</v>
      </c>
      <c r="H85" s="26"/>
      <c r="I85" s="27" t="s">
        <v>102</v>
      </c>
      <c r="J85" s="27" t="s">
        <v>133</v>
      </c>
      <c r="K85" s="1">
        <v>44</v>
      </c>
      <c r="L85" s="58"/>
      <c r="M85" s="27" t="s">
        <v>198</v>
      </c>
      <c r="N85" s="29">
        <v>723202712</v>
      </c>
      <c r="O85" s="27" t="s">
        <v>115</v>
      </c>
      <c r="P85" s="39" t="s">
        <v>57</v>
      </c>
      <c r="Q85" s="27" t="s">
        <v>199</v>
      </c>
      <c r="R85" s="1" t="s">
        <v>57</v>
      </c>
      <c r="T85" s="17">
        <v>8.2094907407407408E-2</v>
      </c>
      <c r="V85" s="20">
        <v>6.9444444444444441E-3</v>
      </c>
      <c r="X85" s="22">
        <v>7.5150462962962961E-2</v>
      </c>
    </row>
    <row r="86" spans="2:24" ht="15.75" thickBot="1" x14ac:dyDescent="0.3">
      <c r="B86" s="6">
        <v>35</v>
      </c>
      <c r="C86" s="6"/>
      <c r="D86" s="6"/>
      <c r="E86" s="27" t="s">
        <v>204</v>
      </c>
      <c r="F86" s="27" t="s">
        <v>205</v>
      </c>
      <c r="G86" s="29">
        <v>1971</v>
      </c>
      <c r="H86" s="26"/>
      <c r="I86" s="27" t="s">
        <v>102</v>
      </c>
      <c r="J86" s="27" t="s">
        <v>206</v>
      </c>
      <c r="K86" s="1">
        <v>52</v>
      </c>
      <c r="L86" s="58"/>
      <c r="M86" s="27" t="s">
        <v>203</v>
      </c>
      <c r="N86" s="29">
        <v>725820507</v>
      </c>
      <c r="O86" s="27" t="s">
        <v>115</v>
      </c>
      <c r="P86" s="39" t="s">
        <v>57</v>
      </c>
      <c r="Q86" s="27" t="s">
        <v>207</v>
      </c>
      <c r="R86" s="1" t="s">
        <v>57</v>
      </c>
      <c r="T86" s="17">
        <v>8.6145833333333338E-2</v>
      </c>
      <c r="V86" s="20">
        <v>6.9444444444444441E-3</v>
      </c>
      <c r="X86" s="22">
        <v>7.9201388888888891E-2</v>
      </c>
    </row>
    <row r="87" spans="2:24" ht="15.75" thickBot="1" x14ac:dyDescent="0.3">
      <c r="B87" s="6">
        <v>52</v>
      </c>
      <c r="C87" s="6"/>
      <c r="D87" s="6"/>
      <c r="E87" s="27" t="s">
        <v>218</v>
      </c>
      <c r="F87" s="27" t="s">
        <v>219</v>
      </c>
      <c r="G87" s="29">
        <v>1986</v>
      </c>
      <c r="H87" s="26"/>
      <c r="I87" s="27" t="s">
        <v>102</v>
      </c>
      <c r="J87" s="27" t="s">
        <v>220</v>
      </c>
      <c r="K87" s="1">
        <v>37</v>
      </c>
      <c r="L87" s="58"/>
      <c r="M87" s="27" t="s">
        <v>221</v>
      </c>
      <c r="N87" s="29">
        <v>605558043</v>
      </c>
      <c r="O87" s="27" t="s">
        <v>115</v>
      </c>
      <c r="P87" s="33" t="s">
        <v>57</v>
      </c>
      <c r="Q87" s="27" t="s">
        <v>105</v>
      </c>
      <c r="R87" s="1" t="s">
        <v>57</v>
      </c>
      <c r="T87" s="17">
        <v>8.8773148148148143E-2</v>
      </c>
      <c r="V87" s="20">
        <v>6.9444444444444441E-3</v>
      </c>
      <c r="X87" s="22">
        <v>8.1828703703703695E-2</v>
      </c>
    </row>
    <row r="91" spans="2:24" ht="15.75" thickBot="1" x14ac:dyDescent="0.3"/>
    <row r="92" spans="2:24" ht="15.75" thickBot="1" x14ac:dyDescent="0.3">
      <c r="B92" s="6">
        <v>31</v>
      </c>
      <c r="C92" s="6"/>
      <c r="D92" s="6"/>
      <c r="E92" s="27" t="s">
        <v>34</v>
      </c>
      <c r="F92" s="27" t="s">
        <v>193</v>
      </c>
      <c r="G92" s="29">
        <v>1973</v>
      </c>
      <c r="H92" s="26"/>
      <c r="I92" s="27" t="s">
        <v>102</v>
      </c>
      <c r="J92" s="27" t="s">
        <v>77</v>
      </c>
      <c r="K92" s="1">
        <v>50</v>
      </c>
      <c r="L92" s="58"/>
      <c r="M92" s="27" t="s">
        <v>191</v>
      </c>
      <c r="N92" s="29">
        <v>777589150</v>
      </c>
      <c r="O92" s="27" t="s">
        <v>112</v>
      </c>
      <c r="P92" s="39" t="s">
        <v>56</v>
      </c>
      <c r="Q92" s="27" t="s">
        <v>105</v>
      </c>
      <c r="R92" s="1" t="s">
        <v>56</v>
      </c>
      <c r="T92" s="17">
        <v>8.3182870370370365E-2</v>
      </c>
      <c r="V92" s="20">
        <v>3.472222222222222E-3</v>
      </c>
      <c r="X92" s="22">
        <v>7.9710648148148142E-2</v>
      </c>
    </row>
    <row r="93" spans="2:24" ht="15.75" thickBot="1" x14ac:dyDescent="0.3">
      <c r="B93" s="6">
        <v>14</v>
      </c>
      <c r="C93" s="6"/>
      <c r="D93" s="6"/>
      <c r="E93" s="27" t="s">
        <v>36</v>
      </c>
      <c r="F93" s="27" t="s">
        <v>169</v>
      </c>
      <c r="G93" s="29">
        <v>1987</v>
      </c>
      <c r="H93" s="26"/>
      <c r="I93" s="27" t="s">
        <v>102</v>
      </c>
      <c r="J93" s="27" t="s">
        <v>170</v>
      </c>
      <c r="K93" s="1">
        <v>36</v>
      </c>
      <c r="L93" s="58"/>
      <c r="M93" s="27" t="s">
        <v>168</v>
      </c>
      <c r="N93" s="29">
        <v>606705752</v>
      </c>
      <c r="O93" s="27" t="s">
        <v>112</v>
      </c>
      <c r="P93" s="39" t="s">
        <v>56</v>
      </c>
      <c r="Q93" s="27" t="s">
        <v>105</v>
      </c>
      <c r="R93" s="1" t="s">
        <v>56</v>
      </c>
      <c r="T93" s="17">
        <v>8.4699074074074079E-2</v>
      </c>
      <c r="V93" s="20">
        <v>3.472222222222222E-3</v>
      </c>
      <c r="X93" s="22">
        <v>8.1226851851851856E-2</v>
      </c>
    </row>
    <row r="94" spans="2:24" ht="15.75" thickBot="1" x14ac:dyDescent="0.3">
      <c r="B94" s="6">
        <v>13</v>
      </c>
      <c r="C94" s="6"/>
      <c r="D94" s="6"/>
      <c r="E94" s="27" t="s">
        <v>84</v>
      </c>
      <c r="F94" s="27" t="s">
        <v>139</v>
      </c>
      <c r="G94" s="29">
        <v>1978</v>
      </c>
      <c r="H94" s="26"/>
      <c r="I94" s="27" t="s">
        <v>102</v>
      </c>
      <c r="J94" s="27" t="s">
        <v>13</v>
      </c>
      <c r="K94" s="1">
        <v>45</v>
      </c>
      <c r="L94" s="58"/>
      <c r="M94" s="27" t="s">
        <v>138</v>
      </c>
      <c r="N94" s="29">
        <v>736776592</v>
      </c>
      <c r="O94" s="27" t="s">
        <v>112</v>
      </c>
      <c r="P94" s="33" t="s">
        <v>56</v>
      </c>
      <c r="Q94" s="27" t="s">
        <v>140</v>
      </c>
      <c r="R94" s="1" t="s">
        <v>56</v>
      </c>
      <c r="T94" s="17">
        <v>8.5648148148148154E-2</v>
      </c>
      <c r="V94" s="20">
        <v>3.472222222222222E-3</v>
      </c>
      <c r="X94" s="22">
        <v>8.217592592592593E-2</v>
      </c>
    </row>
    <row r="95" spans="2:24" ht="15.75" thickBot="1" x14ac:dyDescent="0.3">
      <c r="B95" s="6">
        <v>16</v>
      </c>
      <c r="C95" s="6"/>
      <c r="D95" s="6"/>
      <c r="E95" s="27" t="s">
        <v>34</v>
      </c>
      <c r="F95" s="27" t="s">
        <v>96</v>
      </c>
      <c r="G95" s="29">
        <v>1975</v>
      </c>
      <c r="H95" s="26"/>
      <c r="I95" s="27" t="s">
        <v>102</v>
      </c>
      <c r="J95" s="27" t="s">
        <v>111</v>
      </c>
      <c r="K95" s="1">
        <v>48</v>
      </c>
      <c r="L95" s="58"/>
      <c r="M95" s="27" t="s">
        <v>110</v>
      </c>
      <c r="N95" s="29">
        <v>607575507</v>
      </c>
      <c r="O95" s="27" t="s">
        <v>112</v>
      </c>
      <c r="P95" s="33" t="s">
        <v>56</v>
      </c>
      <c r="Q95" s="27" t="s">
        <v>105</v>
      </c>
      <c r="R95" s="1" t="s">
        <v>56</v>
      </c>
      <c r="T95" s="17">
        <v>8.6620370370370375E-2</v>
      </c>
      <c r="V95" s="20">
        <v>3.472222222222222E-3</v>
      </c>
      <c r="X95" s="22">
        <v>8.3148148148148152E-2</v>
      </c>
    </row>
    <row r="96" spans="2:24" ht="15.75" thickBot="1" x14ac:dyDescent="0.3">
      <c r="B96" s="6">
        <v>61</v>
      </c>
      <c r="C96" s="6"/>
      <c r="D96" s="6"/>
      <c r="E96" s="27" t="s">
        <v>250</v>
      </c>
      <c r="F96" s="27" t="s">
        <v>251</v>
      </c>
      <c r="G96" s="29">
        <v>2015</v>
      </c>
      <c r="H96" s="26"/>
      <c r="I96" s="27" t="s">
        <v>102</v>
      </c>
      <c r="J96" s="27" t="s">
        <v>26</v>
      </c>
      <c r="K96" s="1">
        <v>8</v>
      </c>
      <c r="L96" s="1"/>
      <c r="M96" s="1"/>
      <c r="N96" s="1"/>
      <c r="O96" s="1"/>
      <c r="P96" t="s">
        <v>64</v>
      </c>
      <c r="Q96" s="34"/>
      <c r="R96" s="1" t="s">
        <v>56</v>
      </c>
      <c r="T96" s="17"/>
      <c r="V96" s="20">
        <v>3.472222222222222E-3</v>
      </c>
      <c r="X96" s="22">
        <v>0.26202546296296297</v>
      </c>
    </row>
    <row r="98" spans="2:24" ht="15.75" thickBot="1" x14ac:dyDescent="0.3"/>
    <row r="99" spans="2:24" ht="15.75" thickBot="1" x14ac:dyDescent="0.3">
      <c r="B99" s="6">
        <v>46</v>
      </c>
      <c r="C99" s="6"/>
      <c r="D99" s="6"/>
      <c r="E99" s="27" t="s">
        <v>79</v>
      </c>
      <c r="F99" s="27" t="s">
        <v>80</v>
      </c>
      <c r="G99" s="29">
        <v>2011</v>
      </c>
      <c r="H99" s="26"/>
      <c r="I99" s="27" t="s">
        <v>102</v>
      </c>
      <c r="J99" s="27" t="s">
        <v>141</v>
      </c>
      <c r="K99" s="1">
        <v>12</v>
      </c>
      <c r="L99" s="58"/>
      <c r="M99" s="27" t="s">
        <v>142</v>
      </c>
      <c r="N99" s="29">
        <v>773226224</v>
      </c>
      <c r="O99" s="27" t="s">
        <v>104</v>
      </c>
      <c r="P99" s="40" t="s">
        <v>227</v>
      </c>
      <c r="Q99" s="27" t="s">
        <v>143</v>
      </c>
      <c r="R99" s="1" t="s">
        <v>227</v>
      </c>
      <c r="T99" s="17">
        <v>8.3136574074074071E-2</v>
      </c>
      <c r="V99" s="17"/>
      <c r="X99" s="22">
        <v>8.3136574074074071E-2</v>
      </c>
    </row>
    <row r="100" spans="2:24" ht="15.75" thickBot="1" x14ac:dyDescent="0.3">
      <c r="B100" s="6">
        <v>9</v>
      </c>
      <c r="C100" s="6"/>
      <c r="D100" s="6"/>
      <c r="E100" s="27" t="s">
        <v>39</v>
      </c>
      <c r="F100" s="27" t="s">
        <v>66</v>
      </c>
      <c r="G100" s="29">
        <v>1978</v>
      </c>
      <c r="H100" s="26"/>
      <c r="I100" s="27" t="s">
        <v>102</v>
      </c>
      <c r="J100" s="27" t="s">
        <v>67</v>
      </c>
      <c r="K100" s="1">
        <v>45</v>
      </c>
      <c r="L100" s="58"/>
      <c r="M100" s="27" t="s">
        <v>103</v>
      </c>
      <c r="N100" s="29">
        <v>724018890</v>
      </c>
      <c r="O100" s="27" t="s">
        <v>104</v>
      </c>
      <c r="P100" s="40" t="s">
        <v>227</v>
      </c>
      <c r="Q100" s="27" t="s">
        <v>105</v>
      </c>
      <c r="R100" s="1" t="s">
        <v>227</v>
      </c>
      <c r="T100" s="17">
        <v>8.3414351851851851E-2</v>
      </c>
      <c r="V100" s="17"/>
      <c r="W100" s="16"/>
      <c r="X100" s="22">
        <v>8.3414351851851851E-2</v>
      </c>
    </row>
    <row r="101" spans="2:24" ht="15.75" thickBot="1" x14ac:dyDescent="0.3">
      <c r="B101" s="6">
        <v>41</v>
      </c>
      <c r="C101" s="6"/>
      <c r="D101" s="6"/>
      <c r="E101" s="27" t="s">
        <v>239</v>
      </c>
      <c r="F101" s="27" t="s">
        <v>240</v>
      </c>
      <c r="G101" s="29">
        <v>1974</v>
      </c>
      <c r="H101" s="26"/>
      <c r="I101" s="27" t="s">
        <v>102</v>
      </c>
      <c r="J101" s="27"/>
      <c r="K101" s="1">
        <v>49</v>
      </c>
      <c r="L101" s="58"/>
      <c r="M101" s="34"/>
      <c r="N101" s="36"/>
      <c r="O101" s="34"/>
      <c r="P101" s="40" t="s">
        <v>227</v>
      </c>
      <c r="Q101" s="27"/>
      <c r="R101" s="1" t="s">
        <v>227</v>
      </c>
      <c r="T101" s="17">
        <v>8.7060185185185185E-2</v>
      </c>
      <c r="V101" s="17"/>
      <c r="X101" s="22">
        <v>8.7060185185185185E-2</v>
      </c>
    </row>
    <row r="102" spans="2:24" ht="15.75" thickBot="1" x14ac:dyDescent="0.3">
      <c r="B102" s="6">
        <v>43</v>
      </c>
      <c r="C102" s="6"/>
      <c r="D102" s="6"/>
      <c r="E102" s="27" t="s">
        <v>242</v>
      </c>
      <c r="F102" s="27" t="s">
        <v>243</v>
      </c>
      <c r="G102" s="29">
        <v>1979</v>
      </c>
      <c r="H102" s="26"/>
      <c r="I102" s="27" t="s">
        <v>102</v>
      </c>
      <c r="J102" s="27"/>
      <c r="K102" s="1">
        <v>44</v>
      </c>
      <c r="L102" s="58"/>
      <c r="M102" s="34"/>
      <c r="N102" s="36"/>
      <c r="O102" s="34"/>
      <c r="P102" s="25" t="s">
        <v>227</v>
      </c>
      <c r="Q102" s="27"/>
      <c r="R102" s="1" t="s">
        <v>227</v>
      </c>
      <c r="T102" s="17">
        <v>8.7361111111111112E-2</v>
      </c>
      <c r="V102" s="17"/>
      <c r="X102" s="22">
        <v>8.7361111111111112E-2</v>
      </c>
    </row>
    <row r="103" spans="2:24" ht="15.75" thickBot="1" x14ac:dyDescent="0.3">
      <c r="B103" s="6">
        <v>17</v>
      </c>
      <c r="C103" s="6"/>
      <c r="D103" s="6"/>
      <c r="E103" s="27" t="s">
        <v>231</v>
      </c>
      <c r="F103" s="27" t="s">
        <v>232</v>
      </c>
      <c r="G103" s="29">
        <v>1968</v>
      </c>
      <c r="H103" s="26"/>
      <c r="I103" s="27" t="s">
        <v>102</v>
      </c>
      <c r="J103" s="27"/>
      <c r="K103" s="1">
        <v>55</v>
      </c>
      <c r="L103" s="58"/>
      <c r="M103" s="34"/>
      <c r="N103" s="36"/>
      <c r="O103" s="34"/>
      <c r="P103" s="40" t="s">
        <v>227</v>
      </c>
      <c r="Q103" s="27"/>
      <c r="R103" s="1" t="s">
        <v>227</v>
      </c>
      <c r="T103" s="17">
        <v>9.0046296296296291E-2</v>
      </c>
      <c r="V103" s="17"/>
      <c r="X103" s="22">
        <v>9.0046296296296291E-2</v>
      </c>
    </row>
    <row r="104" spans="2:24" ht="15.75" thickBot="1" x14ac:dyDescent="0.3">
      <c r="B104" s="6">
        <v>4</v>
      </c>
      <c r="C104" s="6"/>
      <c r="D104" s="6"/>
      <c r="E104" s="27" t="s">
        <v>228</v>
      </c>
      <c r="F104" s="27" t="s">
        <v>229</v>
      </c>
      <c r="G104" s="29">
        <v>1977</v>
      </c>
      <c r="H104" s="26"/>
      <c r="I104" s="27" t="s">
        <v>102</v>
      </c>
      <c r="J104" s="34" t="s">
        <v>10</v>
      </c>
      <c r="K104" s="1">
        <v>46</v>
      </c>
      <c r="L104" s="58"/>
      <c r="M104" s="34"/>
      <c r="N104" s="36"/>
      <c r="O104" s="34"/>
      <c r="P104" s="40" t="s">
        <v>227</v>
      </c>
      <c r="Q104" s="27"/>
      <c r="R104" s="1" t="s">
        <v>227</v>
      </c>
      <c r="T104" s="17">
        <v>9.1203703703703703E-2</v>
      </c>
      <c r="V104" s="17"/>
      <c r="X104" s="22">
        <v>9.1203703703703703E-2</v>
      </c>
    </row>
    <row r="105" spans="2:24" ht="15.75" thickBot="1" x14ac:dyDescent="0.3">
      <c r="B105" s="6">
        <v>5</v>
      </c>
      <c r="C105" s="6"/>
      <c r="D105" s="6"/>
      <c r="E105" s="27" t="s">
        <v>100</v>
      </c>
      <c r="F105" s="27" t="s">
        <v>119</v>
      </c>
      <c r="G105" s="29">
        <v>1972</v>
      </c>
      <c r="H105" s="26"/>
      <c r="I105" s="27" t="s">
        <v>102</v>
      </c>
      <c r="J105" s="35" t="s">
        <v>117</v>
      </c>
      <c r="K105" s="1">
        <v>51</v>
      </c>
      <c r="L105" s="1"/>
      <c r="M105" s="35" t="s">
        <v>120</v>
      </c>
      <c r="N105" s="37">
        <v>730871371</v>
      </c>
      <c r="O105" s="35" t="s">
        <v>104</v>
      </c>
      <c r="P105" s="25" t="s">
        <v>227</v>
      </c>
      <c r="Q105" s="27" t="s">
        <v>118</v>
      </c>
      <c r="R105" s="1" t="s">
        <v>227</v>
      </c>
      <c r="T105" s="17">
        <v>9.5358796296296303E-2</v>
      </c>
      <c r="V105" s="17"/>
      <c r="X105" s="22">
        <v>9.5358796296296303E-2</v>
      </c>
    </row>
    <row r="106" spans="2:24" ht="15.75" thickBot="1" x14ac:dyDescent="0.3">
      <c r="B106" s="6">
        <v>48</v>
      </c>
      <c r="C106" s="6"/>
      <c r="D106" s="6"/>
      <c r="E106" s="27" t="s">
        <v>211</v>
      </c>
      <c r="F106" s="27" t="s">
        <v>22</v>
      </c>
      <c r="G106" s="29">
        <v>1991</v>
      </c>
      <c r="H106" s="26"/>
      <c r="I106" s="27" t="s">
        <v>102</v>
      </c>
      <c r="J106" s="27" t="s">
        <v>212</v>
      </c>
      <c r="K106" s="1">
        <v>32</v>
      </c>
      <c r="L106" s="1"/>
      <c r="M106" s="35" t="s">
        <v>213</v>
      </c>
      <c r="N106" s="37">
        <v>778007877</v>
      </c>
      <c r="O106" s="35" t="s">
        <v>104</v>
      </c>
      <c r="P106" s="25" t="s">
        <v>227</v>
      </c>
      <c r="Q106" s="27" t="s">
        <v>214</v>
      </c>
      <c r="R106" s="1" t="s">
        <v>227</v>
      </c>
      <c r="T106" s="17">
        <v>9.5891203703703701E-2</v>
      </c>
      <c r="V106" s="17"/>
      <c r="X106" s="22">
        <v>9.5891203703703701E-2</v>
      </c>
    </row>
    <row r="107" spans="2:24" ht="15.75" thickBot="1" x14ac:dyDescent="0.3">
      <c r="B107" s="6">
        <v>28</v>
      </c>
      <c r="C107" s="6"/>
      <c r="D107" s="6"/>
      <c r="E107" s="27" t="s">
        <v>236</v>
      </c>
      <c r="F107" s="27" t="s">
        <v>237</v>
      </c>
      <c r="G107" s="29">
        <v>1964</v>
      </c>
      <c r="H107" s="26"/>
      <c r="I107" s="27" t="s">
        <v>102</v>
      </c>
      <c r="J107" s="27" t="s">
        <v>137</v>
      </c>
      <c r="K107" s="1">
        <v>59</v>
      </c>
      <c r="L107" s="1"/>
      <c r="M107" s="35" t="s">
        <v>134</v>
      </c>
      <c r="N107" s="37">
        <v>775511147</v>
      </c>
      <c r="O107" s="35" t="s">
        <v>104</v>
      </c>
      <c r="P107" s="25" t="s">
        <v>227</v>
      </c>
      <c r="Q107" s="35" t="s">
        <v>136</v>
      </c>
      <c r="R107" s="1" t="s">
        <v>227</v>
      </c>
      <c r="T107" s="17">
        <v>9.6851851851851856E-2</v>
      </c>
      <c r="V107" s="17"/>
      <c r="X107" s="22">
        <v>9.6851851851851856E-2</v>
      </c>
    </row>
    <row r="109" spans="2:24" ht="15.75" thickBot="1" x14ac:dyDescent="0.3"/>
    <row r="110" spans="2:24" ht="15.75" thickBot="1" x14ac:dyDescent="0.3">
      <c r="B110" s="6">
        <v>57</v>
      </c>
      <c r="C110" s="6"/>
      <c r="D110" s="6"/>
      <c r="E110" s="27" t="s">
        <v>82</v>
      </c>
      <c r="F110" s="27" t="s">
        <v>83</v>
      </c>
      <c r="G110" s="29">
        <v>2011</v>
      </c>
      <c r="H110" s="26"/>
      <c r="I110" s="27" t="s">
        <v>102</v>
      </c>
      <c r="J110" s="27" t="s">
        <v>165</v>
      </c>
      <c r="K110" s="1">
        <v>12</v>
      </c>
      <c r="L110" s="58"/>
      <c r="M110" s="27" t="s">
        <v>164</v>
      </c>
      <c r="N110" s="29">
        <v>739021072</v>
      </c>
      <c r="O110" s="27" t="s">
        <v>166</v>
      </c>
      <c r="P110" s="39" t="s">
        <v>89</v>
      </c>
      <c r="Q110" s="27" t="s">
        <v>167</v>
      </c>
      <c r="R110" s="1" t="s">
        <v>89</v>
      </c>
      <c r="T110" s="17">
        <v>7.918981481481481E-2</v>
      </c>
      <c r="V110" s="20">
        <v>6.9444444444444441E-3</v>
      </c>
      <c r="X110" s="22">
        <v>7.2245370370370363E-2</v>
      </c>
    </row>
    <row r="111" spans="2:24" ht="15.75" thickBot="1" x14ac:dyDescent="0.3">
      <c r="B111" s="6">
        <v>38</v>
      </c>
      <c r="C111" s="6"/>
      <c r="D111" s="6"/>
      <c r="E111" s="27" t="s">
        <v>84</v>
      </c>
      <c r="F111" s="27" t="s">
        <v>88</v>
      </c>
      <c r="G111" s="29">
        <v>2010</v>
      </c>
      <c r="H111" s="26"/>
      <c r="I111" s="27" t="s">
        <v>102</v>
      </c>
      <c r="J111" s="27" t="s">
        <v>174</v>
      </c>
      <c r="K111" s="1">
        <v>13</v>
      </c>
      <c r="L111" s="58"/>
      <c r="M111" s="27" t="s">
        <v>175</v>
      </c>
      <c r="N111" s="29">
        <v>724343705</v>
      </c>
      <c r="O111" s="27" t="s">
        <v>166</v>
      </c>
      <c r="P111" s="39" t="s">
        <v>89</v>
      </c>
      <c r="Q111" s="27" t="s">
        <v>176</v>
      </c>
      <c r="R111" s="1" t="s">
        <v>89</v>
      </c>
      <c r="T111" s="17">
        <v>8.1932870370370364E-2</v>
      </c>
      <c r="V111" s="20">
        <v>6.9444444444444441E-3</v>
      </c>
      <c r="X111" s="22">
        <v>7.4988425925925917E-2</v>
      </c>
    </row>
    <row r="112" spans="2:24" ht="15.75" thickBot="1" x14ac:dyDescent="0.3">
      <c r="B112" s="6">
        <v>39</v>
      </c>
      <c r="C112" s="6"/>
      <c r="D112" s="6"/>
      <c r="E112" s="27" t="s">
        <v>90</v>
      </c>
      <c r="F112" s="27" t="s">
        <v>91</v>
      </c>
      <c r="G112" s="29">
        <v>2010</v>
      </c>
      <c r="H112" s="26"/>
      <c r="I112" s="27" t="s">
        <v>102</v>
      </c>
      <c r="J112" s="27" t="s">
        <v>26</v>
      </c>
      <c r="K112" s="1">
        <v>13</v>
      </c>
      <c r="L112" s="58"/>
      <c r="M112" s="27" t="s">
        <v>215</v>
      </c>
      <c r="N112" s="29">
        <v>608830891</v>
      </c>
      <c r="O112" s="27" t="s">
        <v>166</v>
      </c>
      <c r="P112" s="33" t="s">
        <v>89</v>
      </c>
      <c r="Q112" s="27" t="s">
        <v>109</v>
      </c>
      <c r="R112" s="1" t="s">
        <v>89</v>
      </c>
      <c r="T112" s="17">
        <v>8.3981481481481476E-2</v>
      </c>
      <c r="V112" s="20">
        <v>6.9444444444444441E-3</v>
      </c>
      <c r="X112" s="22">
        <v>7.7037037037037029E-2</v>
      </c>
    </row>
    <row r="113" spans="2:24" ht="15.75" thickBot="1" x14ac:dyDescent="0.3">
      <c r="B113" s="6"/>
      <c r="C113" s="6"/>
      <c r="D113" s="6"/>
      <c r="E113" s="27"/>
      <c r="F113" s="27"/>
      <c r="G113" s="29"/>
      <c r="H113" s="26"/>
      <c r="I113" s="27"/>
      <c r="J113" s="27"/>
      <c r="K113" s="1"/>
      <c r="L113" s="58"/>
      <c r="M113" s="42"/>
      <c r="N113" s="43"/>
      <c r="O113" s="42"/>
      <c r="P113" s="39"/>
      <c r="Q113" s="42"/>
      <c r="R113" s="1"/>
      <c r="T113" s="17"/>
      <c r="V113" s="20"/>
      <c r="X113" s="22"/>
    </row>
    <row r="114" spans="2:24" ht="15.75" thickBot="1" x14ac:dyDescent="0.3">
      <c r="B114" s="6">
        <v>59</v>
      </c>
      <c r="C114" s="6"/>
      <c r="D114" s="6"/>
      <c r="E114" s="27" t="s">
        <v>147</v>
      </c>
      <c r="F114" s="27" t="s">
        <v>148</v>
      </c>
      <c r="G114" s="29">
        <v>2015</v>
      </c>
      <c r="H114" s="26"/>
      <c r="I114" s="27" t="s">
        <v>102</v>
      </c>
      <c r="J114" s="27" t="s">
        <v>149</v>
      </c>
      <c r="K114" s="1">
        <v>8</v>
      </c>
      <c r="L114" s="1"/>
      <c r="M114" s="35" t="s">
        <v>146</v>
      </c>
      <c r="N114" s="38">
        <v>420603333869</v>
      </c>
      <c r="O114" s="35" t="s">
        <v>150</v>
      </c>
      <c r="P114" s="25" t="s">
        <v>81</v>
      </c>
      <c r="Q114" s="35" t="s">
        <v>151</v>
      </c>
      <c r="R114" s="1" t="s">
        <v>81</v>
      </c>
      <c r="T114" s="17"/>
      <c r="V114" s="20">
        <v>3.472222222222222E-3</v>
      </c>
      <c r="X114" s="22">
        <v>0.1233449074074074</v>
      </c>
    </row>
    <row r="115" spans="2:24" ht="15.75" thickBot="1" x14ac:dyDescent="0.3">
      <c r="B115" s="6">
        <v>58</v>
      </c>
      <c r="C115" s="6"/>
      <c r="D115" s="6"/>
      <c r="E115" s="27" t="s">
        <v>156</v>
      </c>
      <c r="F115" s="27" t="s">
        <v>157</v>
      </c>
      <c r="G115" s="29">
        <v>2016</v>
      </c>
      <c r="H115" s="26"/>
      <c r="I115" s="27" t="s">
        <v>102</v>
      </c>
      <c r="J115" s="27" t="s">
        <v>158</v>
      </c>
      <c r="K115" s="1">
        <v>7</v>
      </c>
      <c r="L115" s="1"/>
      <c r="M115" s="35" t="s">
        <v>155</v>
      </c>
      <c r="N115" s="37">
        <v>608411258</v>
      </c>
      <c r="O115" s="35" t="s">
        <v>150</v>
      </c>
      <c r="P115" s="25" t="s">
        <v>81</v>
      </c>
      <c r="Q115" s="27" t="s">
        <v>159</v>
      </c>
      <c r="R115" s="1" t="s">
        <v>81</v>
      </c>
      <c r="T115" s="17"/>
      <c r="V115" s="20">
        <v>3.472222222222222E-3</v>
      </c>
      <c r="X115" s="22">
        <v>0.1233449074074074</v>
      </c>
    </row>
    <row r="116" spans="2:24" ht="15.75" thickBot="1" x14ac:dyDescent="0.3">
      <c r="B116" s="6">
        <v>61</v>
      </c>
      <c r="C116" s="6"/>
      <c r="D116" s="6"/>
      <c r="E116" s="27" t="s">
        <v>250</v>
      </c>
      <c r="F116" s="27" t="s">
        <v>251</v>
      </c>
      <c r="G116" s="29">
        <v>2015</v>
      </c>
      <c r="H116" s="26"/>
      <c r="I116" s="27" t="s">
        <v>102</v>
      </c>
      <c r="J116" s="27" t="s">
        <v>26</v>
      </c>
      <c r="K116" s="1">
        <v>8</v>
      </c>
      <c r="L116" s="1"/>
      <c r="M116" s="1"/>
      <c r="N116" s="1"/>
      <c r="O116" s="1"/>
      <c r="P116" t="s">
        <v>64</v>
      </c>
      <c r="Q116" s="34"/>
      <c r="R116" s="1" t="s">
        <v>81</v>
      </c>
      <c r="T116" s="17"/>
      <c r="V116" s="20">
        <v>3.472222222222222E-3</v>
      </c>
      <c r="X116" s="22">
        <v>0.1233449074074074</v>
      </c>
    </row>
  </sheetData>
  <autoFilter ref="A10:X28"/>
  <sortState ref="B43:X49">
    <sortCondition ref="X43:X49"/>
  </sortState>
  <phoneticPr fontId="13" type="noConversion"/>
  <dataValidations count="1">
    <dataValidation type="list" allowBlank="1" showInputMessage="1" showErrorMessage="1" sqref="R4:R5">
      <formula1>#REF!</formula1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prezentace_2025</vt:lpstr>
      <vt:lpstr>výsledky_muži_25</vt:lpstr>
      <vt:lpstr>výsledky_ženy_25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verak</dc:creator>
  <cp:lastModifiedBy>uzivatel</cp:lastModifiedBy>
  <cp:lastPrinted>2023-06-17T08:32:11Z</cp:lastPrinted>
  <dcterms:created xsi:type="dcterms:W3CDTF">2019-06-21T17:36:46Z</dcterms:created>
  <dcterms:modified xsi:type="dcterms:W3CDTF">2025-06-16T11:23:30Z</dcterms:modified>
</cp:coreProperties>
</file>